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18721123\Desktop\2026.10受入\01　申請\日研生\02　学内周知\"/>
    </mc:Choice>
  </mc:AlternateContent>
  <xr:revisionPtr revIDLastSave="0" documentId="13_ncr:1_{B5CBCDB5-AD44-4833-83A8-6ED423080EC1}" xr6:coauthVersionLast="47" xr6:coauthVersionMax="47" xr10:uidLastSave="{00000000-0000-0000-0000-000000000000}"/>
  <bookViews>
    <workbookView xWindow="31845" yWindow="0" windowWidth="19620" windowHeight="15285" firstSheet="1" activeTab="1" xr2:uid="{00000000-000D-0000-FFFF-FFFF00000000}"/>
  </bookViews>
  <sheets>
    <sheet name="推薦調書作成例" sheetId="1" r:id="rId1"/>
    <sheet name="01" sheetId="20" r:id="rId2"/>
    <sheet name="02" sheetId="47" r:id="rId3"/>
    <sheet name="推薦者一覧" sheetId="37" r:id="rId4"/>
    <sheet name="推薦調書作成要領" sheetId="25" r:id="rId5"/>
    <sheet name="提出前チェックシート" sheetId="26" r:id="rId6"/>
    <sheet name="データ（学校番号・国番号等）" sheetId="17" r:id="rId7"/>
  </sheets>
  <externalReferences>
    <externalReference r:id="rId8"/>
  </externalReferences>
  <definedNames>
    <definedName name="_xlnm._FilterDatabase" localSheetId="6" hidden="1">'データ（学校番号・国番号等）'!$A$1:$P$245</definedName>
    <definedName name="JLPTレベル">'データ（学校番号・国番号等）'!$M$2:$M$7</definedName>
    <definedName name="_xlnm.Print_Area" localSheetId="4">推薦調書作成要領!$A$1:$B$55</definedName>
    <definedName name="_xlnm.Print_Area" localSheetId="0">推薦調書作成例!$A$1:$AO$34</definedName>
    <definedName name="_xlnm.Print_Area" localSheetId="5">提出前チェックシート!$A$1:$C$15</definedName>
    <definedName name="該当する語学能力条件番号">'データ（学校番号・国番号等）'!$P$2:$P$3</definedName>
    <definedName name="月">'データ（学校番号・国番号等）'!$K$2:$K$14</definedName>
    <definedName name="査証申請予定の国籍国在外公館">'データ（学校番号・国番号等）'!$O$2:$O$245</definedName>
    <definedName name="最終学歴">'[1]データ（学校番号・国番号等）'!$H$2:$H$4</definedName>
    <definedName name="主専攻">'データ（学校番号・国番号等）'!$G$2:$G$4</definedName>
    <definedName name="性別">'データ（学校番号・国番号等）'!$C$2:$C$3</definedName>
    <definedName name="日">'データ（学校番号・国番号等）'!$L$2:$L$33</definedName>
    <definedName name="年_下２桁">'データ（学校番号・国番号等）'!$J$2:$J$33</definedName>
    <definedName name="年_支給期間等">'[1]データ（学校番号・国番号等）'!$L$2:$L$22</definedName>
    <definedName name="年_生年月日等">'[1]データ（学校番号・国番号等）'!$K$2:$K$34</definedName>
    <definedName name="年_西暦">'データ（学校番号・国番号等）'!$I$2:$I$61</definedName>
    <definedName name="文部科学省への推薦">'データ（学校番号・国番号等）'!$N$2</definedName>
    <definedName name="便宜供与不要">'データ（学校番号・国番号等）'!$O$2:$O$245</definedName>
    <definedName name="有無">'データ（学校番号・国番号等）'!$H$2:$H$3</definedName>
    <definedName name="―">'データ（学校番号・国番号等）'!$K$2:$K$14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47" l="1"/>
  <c r="W34" i="47"/>
  <c r="AB8" i="47"/>
  <c r="Z10" i="47"/>
  <c r="Z9" i="47"/>
  <c r="H8" i="47"/>
  <c r="AB8" i="20"/>
  <c r="H8" i="20"/>
  <c r="AB8" i="1"/>
  <c r="H8" i="1"/>
  <c r="Z9" i="1"/>
  <c r="AP7" i="47" l="1"/>
  <c r="X7" i="47" s="1"/>
  <c r="AP14" i="47"/>
  <c r="AH14" i="47" s="1"/>
  <c r="AP15" i="47"/>
  <c r="AH15" i="47" s="1"/>
  <c r="AP18" i="47"/>
  <c r="AH18" i="47" s="1"/>
  <c r="AQ18" i="47"/>
  <c r="AP22" i="47"/>
  <c r="Z22" i="47" s="1"/>
  <c r="AQ22" i="47"/>
  <c r="AP15" i="1" l="1"/>
  <c r="H3" i="20" l="1"/>
  <c r="W33" i="1"/>
  <c r="W34" i="20"/>
  <c r="Z9" i="20"/>
  <c r="Z10" i="1" l="1"/>
  <c r="Z10" i="20" l="1"/>
  <c r="AF16" i="37"/>
  <c r="AG20" i="37"/>
  <c r="R21" i="37"/>
  <c r="W19" i="37"/>
  <c r="AL17" i="37"/>
  <c r="AN20" i="37"/>
  <c r="B17" i="37"/>
  <c r="J25" i="37"/>
  <c r="E18" i="37"/>
  <c r="B21" i="37"/>
  <c r="F23" i="37"/>
  <c r="AT23" i="37"/>
  <c r="AD20" i="37"/>
  <c r="AP21" i="37"/>
  <c r="U26" i="37"/>
  <c r="H17" i="37"/>
  <c r="X16" i="37"/>
  <c r="AA19" i="37"/>
  <c r="D22" i="37"/>
  <c r="AP17" i="37"/>
  <c r="AK21" i="37"/>
  <c r="AI24" i="37"/>
  <c r="E20" i="37"/>
  <c r="AN21" i="37"/>
  <c r="AR22" i="37"/>
  <c r="T21" i="37"/>
  <c r="AR18" i="37"/>
  <c r="S21" i="37"/>
  <c r="AL25" i="37"/>
  <c r="AC18" i="37"/>
  <c r="O16" i="37"/>
  <c r="S19" i="37"/>
  <c r="G25" i="37"/>
  <c r="AB20" i="37"/>
  <c r="AR24" i="37"/>
  <c r="P21" i="37"/>
  <c r="AJ24" i="37"/>
  <c r="L23" i="37"/>
  <c r="Q20" i="37"/>
  <c r="AF22" i="37"/>
  <c r="U19" i="37"/>
  <c r="Q26" i="37"/>
  <c r="O19" i="37"/>
  <c r="AB22" i="37"/>
  <c r="AG26" i="37"/>
  <c r="AR20" i="37"/>
  <c r="E17" i="37"/>
  <c r="AO20" i="37"/>
  <c r="Y24" i="37"/>
  <c r="AC19" i="37"/>
  <c r="AI19" i="37"/>
  <c r="AP19" i="37"/>
  <c r="AS19" i="37"/>
  <c r="I21" i="37"/>
  <c r="V19" i="37"/>
  <c r="Y25" i="37"/>
  <c r="AF20" i="37"/>
  <c r="AA17" i="37"/>
  <c r="B25" i="37"/>
  <c r="AC16" i="37"/>
  <c r="R20" i="37"/>
  <c r="S26" i="37"/>
  <c r="L16" i="37"/>
  <c r="P17" i="37"/>
  <c r="N20" i="37"/>
  <c r="AJ22" i="37"/>
  <c r="AI21" i="37"/>
  <c r="AD24" i="37"/>
  <c r="Z18" i="37"/>
  <c r="N23" i="37"/>
  <c r="Z20" i="37"/>
  <c r="AA20" i="37"/>
  <c r="S25" i="37"/>
  <c r="AC26" i="37"/>
  <c r="L21" i="37"/>
  <c r="AF18" i="37"/>
  <c r="AQ20" i="37"/>
  <c r="V21" i="37"/>
  <c r="AC21" i="37"/>
  <c r="C21" i="37"/>
  <c r="V22" i="37"/>
  <c r="T16" i="37"/>
  <c r="I20" i="37"/>
  <c r="K22" i="37"/>
  <c r="AQ23" i="37"/>
  <c r="AA26" i="37"/>
  <c r="AU26" i="37"/>
  <c r="T20" i="37"/>
  <c r="N21" i="37"/>
  <c r="R17" i="37"/>
  <c r="AM25" i="37"/>
  <c r="X20" i="37"/>
  <c r="M19" i="37"/>
  <c r="AU24" i="37"/>
  <c r="Y26" i="37"/>
  <c r="W25" i="37"/>
  <c r="W20" i="37"/>
  <c r="K21" i="37"/>
  <c r="AD25" i="37"/>
  <c r="AR19" i="37"/>
  <c r="J26" i="37"/>
  <c r="AF17" i="37"/>
  <c r="M23" i="37"/>
  <c r="Y21" i="37"/>
  <c r="P20" i="37"/>
  <c r="AA24" i="37"/>
  <c r="AL24" i="37"/>
  <c r="AJ19" i="37"/>
  <c r="AF25" i="37"/>
  <c r="AG23" i="37"/>
  <c r="AE18" i="37"/>
  <c r="L18" i="37"/>
  <c r="AO18" i="37"/>
  <c r="AB17" i="37"/>
  <c r="AK23" i="37"/>
  <c r="AH17" i="37"/>
  <c r="AK20" i="37"/>
  <c r="D18" i="37"/>
  <c r="AN17" i="37"/>
  <c r="V18" i="37"/>
  <c r="Z25" i="37"/>
  <c r="L22" i="37"/>
  <c r="AU25" i="37"/>
  <c r="H24" i="37"/>
  <c r="AT25" i="37"/>
  <c r="V24" i="37"/>
  <c r="D19" i="37"/>
  <c r="AK24" i="37"/>
  <c r="AJ23" i="37"/>
  <c r="G18" i="37"/>
  <c r="G26" i="37"/>
  <c r="U24" i="37"/>
  <c r="H21" i="37"/>
  <c r="M16" i="37"/>
  <c r="AP24" i="37"/>
  <c r="AD21" i="37"/>
  <c r="M17" i="37"/>
  <c r="AF26" i="37"/>
  <c r="Y22" i="37"/>
  <c r="AR25" i="37"/>
  <c r="AD17" i="37"/>
  <c r="S23" i="37"/>
  <c r="H23" i="37"/>
  <c r="T22" i="37"/>
  <c r="AQ24" i="37"/>
  <c r="J22" i="37"/>
  <c r="AA18" i="37"/>
  <c r="K18" i="37"/>
  <c r="I22" i="37"/>
  <c r="B26" i="37"/>
  <c r="J16" i="37"/>
  <c r="Z16" i="37"/>
  <c r="AO17" i="37"/>
  <c r="N26" i="37"/>
  <c r="AH24" i="37"/>
  <c r="E24" i="37"/>
  <c r="AD22" i="37"/>
  <c r="AG22" i="37"/>
  <c r="AM19" i="37"/>
  <c r="AF23" i="37"/>
  <c r="J18" i="37"/>
  <c r="AP18" i="37"/>
  <c r="W26" i="37"/>
  <c r="W16" i="37"/>
  <c r="AT17" i="37"/>
  <c r="AE24" i="37"/>
  <c r="R22" i="37"/>
  <c r="AU16" i="37"/>
  <c r="AK22" i="37"/>
  <c r="AG18" i="37"/>
  <c r="AA25" i="37"/>
  <c r="O18" i="37"/>
  <c r="U16" i="37"/>
  <c r="B24" i="37"/>
  <c r="AN22" i="37"/>
  <c r="AO22" i="37"/>
  <c r="AC25" i="37"/>
  <c r="J20" i="37"/>
  <c r="X26" i="37"/>
  <c r="AP20" i="37"/>
  <c r="S24" i="37"/>
  <c r="D20" i="37"/>
  <c r="X23" i="37"/>
  <c r="O23" i="37"/>
  <c r="AH22" i="37"/>
  <c r="Q22" i="37"/>
  <c r="AB18" i="37"/>
  <c r="H18" i="37"/>
  <c r="AI22" i="37"/>
  <c r="AC20" i="37"/>
  <c r="C16" i="37"/>
  <c r="V25" i="37"/>
  <c r="AT20" i="37"/>
  <c r="AI16" i="37"/>
  <c r="AG17" i="37"/>
  <c r="Z22" i="37"/>
  <c r="G24" i="37"/>
  <c r="C19" i="37"/>
  <c r="AF21" i="37"/>
  <c r="B22" i="37"/>
  <c r="L25" i="37"/>
  <c r="AU19" i="37"/>
  <c r="I23" i="37"/>
  <c r="AN16" i="37"/>
  <c r="L24" i="37"/>
  <c r="AB23" i="37"/>
  <c r="AT26" i="37"/>
  <c r="AP16" i="37"/>
  <c r="AE23" i="37"/>
  <c r="AK17" i="37"/>
  <c r="N19" i="37"/>
  <c r="AG25" i="37"/>
  <c r="AG19" i="37"/>
  <c r="F24" i="37"/>
  <c r="H26" i="37"/>
  <c r="G20" i="37"/>
  <c r="E23" i="37"/>
  <c r="K17" i="37"/>
  <c r="T18" i="37"/>
  <c r="AJ20" i="37"/>
  <c r="F19" i="37"/>
  <c r="AH21" i="37"/>
  <c r="I19" i="37"/>
  <c r="S17" i="37"/>
  <c r="L17" i="37"/>
  <c r="AS20" i="37"/>
  <c r="P22" i="37"/>
  <c r="U23" i="37"/>
  <c r="AN26" i="37"/>
  <c r="T26" i="37"/>
  <c r="AQ17" i="37"/>
  <c r="Z24" i="37"/>
  <c r="AL18" i="37"/>
  <c r="O25" i="37"/>
  <c r="B20" i="37"/>
  <c r="AF24" i="37"/>
  <c r="AK25" i="37"/>
  <c r="Q18" i="37"/>
  <c r="N25" i="37"/>
  <c r="AR26" i="37"/>
  <c r="V17" i="37"/>
  <c r="M18" i="37"/>
  <c r="AM22" i="37"/>
  <c r="AU18" i="37"/>
  <c r="P18" i="37"/>
  <c r="AQ21" i="37"/>
  <c r="AE26" i="37"/>
  <c r="F16" i="37"/>
  <c r="AK19" i="37"/>
  <c r="S22" i="37"/>
  <c r="O22" i="37"/>
  <c r="AM18" i="37"/>
  <c r="E21" i="37"/>
  <c r="AM21" i="37"/>
  <c r="I24" i="37"/>
  <c r="T24" i="37"/>
  <c r="AB21" i="37"/>
  <c r="E25" i="37"/>
  <c r="AJ21" i="37"/>
  <c r="AK16" i="37"/>
  <c r="AC23" i="37"/>
  <c r="AN24" i="37"/>
  <c r="U21" i="37"/>
  <c r="AQ26" i="37"/>
  <c r="Z17" i="37"/>
  <c r="O21" i="37"/>
  <c r="I26" i="37"/>
  <c r="AG24" i="37"/>
  <c r="AH19" i="37"/>
  <c r="V26" i="37"/>
  <c r="AL21" i="37"/>
  <c r="L20" i="37"/>
  <c r="AM23" i="37"/>
  <c r="M25" i="37"/>
  <c r="G21" i="37"/>
  <c r="G19" i="37"/>
  <c r="X19" i="37"/>
  <c r="AU17" i="37"/>
  <c r="R19" i="37"/>
  <c r="AJ25" i="37"/>
  <c r="W22" i="37"/>
  <c r="U18" i="37"/>
  <c r="AH18" i="37"/>
  <c r="AT21" i="37"/>
  <c r="AN23" i="37"/>
  <c r="AD16" i="37"/>
  <c r="V23" i="37"/>
  <c r="AB16" i="37"/>
  <c r="AE25" i="37"/>
  <c r="I16" i="37"/>
  <c r="M20" i="37"/>
  <c r="X24" i="37"/>
  <c r="V16" i="37"/>
  <c r="AR17" i="37"/>
  <c r="AP26" i="37"/>
  <c r="AU22" i="37"/>
  <c r="D24" i="37"/>
  <c r="AO24" i="37"/>
  <c r="AA16" i="37"/>
  <c r="T19" i="37"/>
  <c r="AS26" i="37"/>
  <c r="AN25" i="37"/>
  <c r="Z21" i="37"/>
  <c r="AL20" i="37"/>
  <c r="T25" i="37"/>
  <c r="P19" i="37"/>
  <c r="F26" i="37"/>
  <c r="AS18" i="37"/>
  <c r="AQ19" i="37"/>
  <c r="N16" i="37"/>
  <c r="AO25" i="37"/>
  <c r="D21" i="37"/>
  <c r="AE16" i="37"/>
  <c r="C22" i="37"/>
  <c r="AB25" i="37"/>
  <c r="C18" i="37"/>
  <c r="AI26" i="37"/>
  <c r="AE17" i="37"/>
  <c r="AH26" i="37"/>
  <c r="W23" i="37"/>
  <c r="P23" i="37"/>
  <c r="N24" i="37"/>
  <c r="AP22" i="37"/>
  <c r="AM20" i="37"/>
  <c r="M24" i="37"/>
  <c r="AM26" i="37"/>
  <c r="N18" i="37"/>
  <c r="Y20" i="37"/>
  <c r="K23" i="37"/>
  <c r="AI23" i="37"/>
  <c r="AI20" i="37"/>
  <c r="AS25" i="37"/>
  <c r="AB26" i="37"/>
  <c r="AG16" i="37"/>
  <c r="V20" i="37"/>
  <c r="AD19" i="37"/>
  <c r="U17" i="37"/>
  <c r="C26" i="37"/>
  <c r="AR16" i="37"/>
  <c r="AQ16" i="37"/>
  <c r="F25" i="37"/>
  <c r="Z19" i="37"/>
  <c r="AH23" i="37"/>
  <c r="AA22" i="37"/>
  <c r="AO19" i="37"/>
  <c r="C20" i="37"/>
  <c r="E16" i="37"/>
  <c r="I17" i="37"/>
  <c r="AQ22" i="37"/>
  <c r="S16" i="37"/>
  <c r="J19" i="37"/>
  <c r="Q17" i="37"/>
  <c r="AO16" i="37"/>
  <c r="K16" i="37"/>
  <c r="C23" i="37"/>
  <c r="N22" i="37"/>
  <c r="F20" i="37"/>
  <c r="U25" i="37"/>
  <c r="Q19" i="37"/>
  <c r="K26" i="37"/>
  <c r="B23" i="37"/>
  <c r="AS24" i="37"/>
  <c r="AJ16" i="37"/>
  <c r="AF19" i="37"/>
  <c r="D23" i="37"/>
  <c r="T23" i="37"/>
  <c r="AC24" i="37"/>
  <c r="P16" i="37"/>
  <c r="Y23" i="37"/>
  <c r="AD23" i="37"/>
  <c r="AU20" i="37"/>
  <c r="M22" i="37"/>
  <c r="AS16" i="37"/>
  <c r="D26" i="37"/>
  <c r="AO21" i="37"/>
  <c r="AR23" i="37"/>
  <c r="D25" i="37"/>
  <c r="K20" i="37"/>
  <c r="H25" i="37"/>
  <c r="J23" i="37"/>
  <c r="AS23" i="37"/>
  <c r="AH20" i="37"/>
  <c r="X18" i="37"/>
  <c r="E22" i="37"/>
  <c r="O26" i="37"/>
  <c r="AQ18" i="37"/>
  <c r="AJ18" i="37"/>
  <c r="S18" i="37"/>
  <c r="AE22" i="37"/>
  <c r="AK18" i="37"/>
  <c r="AL19" i="37"/>
  <c r="AU21" i="37"/>
  <c r="AO23" i="37"/>
  <c r="H19" i="37"/>
  <c r="AK26" i="37"/>
  <c r="AS22" i="37"/>
  <c r="Q16" i="37"/>
  <c r="AB19" i="37"/>
  <c r="AP23" i="37"/>
  <c r="AI18" i="37"/>
  <c r="AS21" i="37"/>
  <c r="D17" i="37"/>
  <c r="R25" i="37"/>
  <c r="O17" i="37"/>
  <c r="C25" i="37"/>
  <c r="X25" i="37"/>
  <c r="AH25" i="37"/>
  <c r="AJ17" i="37"/>
  <c r="AE20" i="37"/>
  <c r="Q21" i="37"/>
  <c r="AT19" i="37"/>
  <c r="AI25" i="37"/>
  <c r="S20" i="37"/>
  <c r="AQ25" i="37"/>
  <c r="AN19" i="37"/>
  <c r="G23" i="37"/>
  <c r="P24" i="37"/>
  <c r="AN18" i="37"/>
  <c r="W18" i="37"/>
  <c r="W21" i="37"/>
  <c r="AH16" i="37"/>
  <c r="AT24" i="37"/>
  <c r="AL26" i="37"/>
  <c r="E19" i="37"/>
  <c r="AE19" i="37"/>
  <c r="AU23" i="37"/>
  <c r="P25" i="37"/>
  <c r="AI17" i="37"/>
  <c r="I25" i="37"/>
  <c r="AA21" i="37"/>
  <c r="F18" i="37"/>
  <c r="H20" i="37"/>
  <c r="AM24" i="37"/>
  <c r="R16" i="37"/>
  <c r="R18" i="37"/>
  <c r="AS17" i="37"/>
  <c r="G17" i="37"/>
  <c r="Z23" i="37"/>
  <c r="C17" i="37"/>
  <c r="AA23" i="37"/>
  <c r="M26" i="37"/>
  <c r="AD18" i="37"/>
  <c r="K19" i="37"/>
  <c r="U22" i="37"/>
  <c r="C24" i="37"/>
  <c r="AP25" i="37"/>
  <c r="X17" i="37"/>
  <c r="AG21" i="37"/>
  <c r="AM16" i="37"/>
  <c r="G22" i="37"/>
  <c r="AE21" i="37"/>
  <c r="AB24" i="37"/>
  <c r="B16" i="37"/>
  <c r="L26" i="37"/>
  <c r="I18" i="37"/>
  <c r="B19" i="37"/>
  <c r="AC22" i="37"/>
  <c r="Y19" i="37"/>
  <c r="X22" i="37"/>
  <c r="H16" i="37"/>
  <c r="Y18" i="37"/>
  <c r="AL23" i="37"/>
  <c r="K25" i="37"/>
  <c r="K24" i="37"/>
  <c r="O20" i="37"/>
  <c r="G16" i="37"/>
  <c r="AL16" i="37"/>
  <c r="J21" i="37"/>
  <c r="AC17" i="37"/>
  <c r="R23" i="37"/>
  <c r="R26" i="37"/>
  <c r="M21" i="37"/>
  <c r="D16" i="37"/>
  <c r="AL22" i="37"/>
  <c r="AR21" i="37"/>
  <c r="O24" i="37"/>
  <c r="J24" i="37"/>
  <c r="AD26" i="37"/>
  <c r="Q24" i="37"/>
  <c r="L19" i="37"/>
  <c r="F22" i="37"/>
  <c r="X21" i="37"/>
  <c r="AT22" i="37"/>
  <c r="F21" i="37"/>
  <c r="P26" i="37"/>
  <c r="Q23" i="37"/>
  <c r="Q25" i="37"/>
  <c r="Z26" i="37"/>
  <c r="E26" i="37"/>
  <c r="AT18" i="37"/>
  <c r="AO26" i="37"/>
  <c r="F17" i="37"/>
  <c r="R24" i="37"/>
  <c r="H22" i="37"/>
  <c r="AJ26" i="37"/>
  <c r="W24" i="37"/>
  <c r="B18" i="37"/>
  <c r="U20" i="37"/>
  <c r="AT16" i="37"/>
  <c r="N17" i="37"/>
  <c r="AQ22" i="20" l="1"/>
  <c r="AP22" i="20"/>
  <c r="AQ18" i="20"/>
  <c r="AP18" i="20"/>
  <c r="AP15" i="20"/>
  <c r="AH15" i="20" s="1"/>
  <c r="AP14" i="20"/>
  <c r="AH14" i="20" s="1"/>
  <c r="AP7" i="20"/>
  <c r="T17" i="37"/>
  <c r="W17" i="37"/>
  <c r="J17" i="37"/>
  <c r="X7" i="20" l="1"/>
  <c r="Z22" i="20"/>
  <c r="AH18" i="20"/>
  <c r="AM17" i="37"/>
  <c r="Y17" i="37"/>
  <c r="AP7" i="1" l="1"/>
  <c r="X7" i="1" s="1"/>
  <c r="AP14" i="1"/>
  <c r="AH14" i="1" s="1"/>
  <c r="AH15" i="1"/>
  <c r="AP18" i="1"/>
  <c r="AQ18" i="1"/>
  <c r="AP22" i="1"/>
  <c r="AQ22" i="1"/>
  <c r="AH18" i="1" l="1"/>
  <c r="Z22" i="1"/>
  <c r="Y1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<sst xmlns="http://schemas.openxmlformats.org/spreadsheetml/2006/main" count="1629" uniqueCount="1066">
  <si>
    <t>2026年度国費外国人留学生（日本語・日本文化研修留学生）推薦調書（別紙様式１）</t>
    <rPh sb="15" eb="18">
      <t>ニホンゴ</t>
    </rPh>
    <rPh sb="19" eb="21">
      <t>ニホン</t>
    </rPh>
    <rPh sb="21" eb="23">
      <t>ブンカ</t>
    </rPh>
    <rPh sb="23" eb="25">
      <t>ケンシュウ</t>
    </rPh>
    <rPh sb="25" eb="27">
      <t>リュウガク</t>
    </rPh>
    <rPh sb="27" eb="28">
      <t>セイ</t>
    </rPh>
    <rPh sb="29" eb="31">
      <t>スイセン</t>
    </rPh>
    <rPh sb="31" eb="33">
      <t>チョウショ</t>
    </rPh>
    <rPh sb="34" eb="36">
      <t>ベッシ</t>
    </rPh>
    <rPh sb="36" eb="38">
      <t>ヨウシキ</t>
    </rPh>
    <phoneticPr fontId="3"/>
  </si>
  <si>
    <t>大学名</t>
    <rPh sb="0" eb="3">
      <t>ダイガクメイ</t>
    </rPh>
    <phoneticPr fontId="3"/>
  </si>
  <si>
    <t>学校番号</t>
    <rPh sb="0" eb="2">
      <t>ガッコウ</t>
    </rPh>
    <phoneticPr fontId="1"/>
  </si>
  <si>
    <t>申請区分</t>
  </si>
  <si>
    <t>日本語・日本文化研修留学生</t>
    <rPh sb="0" eb="3">
      <t>ニホンゴ</t>
    </rPh>
    <rPh sb="4" eb="6">
      <t>ニホン</t>
    </rPh>
    <rPh sb="6" eb="8">
      <t>ブンカ</t>
    </rPh>
    <rPh sb="8" eb="10">
      <t>ケンシュウ</t>
    </rPh>
    <rPh sb="10" eb="12">
      <t>リュウガク</t>
    </rPh>
    <rPh sb="12" eb="13">
      <t>セイ</t>
    </rPh>
    <phoneticPr fontId="1"/>
  </si>
  <si>
    <t>推薦順位</t>
    <rPh sb="0" eb="2">
      <t>スイセン</t>
    </rPh>
    <rPh sb="2" eb="4">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</si>
  <si>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</si>
  <si>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</si>
  <si>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</si>
  <si>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</si>
  <si>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</si>
  <si>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</si>
  <si>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</si>
  <si>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</si>
  <si>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</si>
  <si>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</si>
  <si>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</si>
  <si>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</si>
  <si>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国番号</t>
    <rPh sb="0" eb="1">
      <t>クニ</t>
    </rPh>
    <rPh sb="1" eb="3">
      <t>バンゴウ</t>
    </rPh>
    <phoneticPr fontId="3"/>
  </si>
  <si>
    <t>現住所</t>
    <rPh sb="0" eb="3">
      <t>ゲンジュウショ</t>
    </rPh>
    <phoneticPr fontId="3"/>
  </si>
  <si>
    <t>都市名（又は州・県）</t>
    <rPh sb="0" eb="3">
      <t>トシメイ</t>
    </rPh>
    <rPh sb="4" eb="5">
      <t>マタ</t>
    </rPh>
    <rPh sb="6" eb="7">
      <t>シュウ</t>
    </rPh>
    <rPh sb="8" eb="9">
      <t>ケン</t>
    </rPh>
    <phoneticPr fontId="1"/>
  </si>
  <si>
    <t>国名</t>
    <rPh sb="0" eb="1">
      <t>クニ</t>
    </rPh>
    <rPh sb="1" eb="2">
      <t>メイ</t>
    </rPh>
    <phoneticPr fontId="1"/>
  </si>
  <si>
    <t>国番号</t>
    <rPh sb="0" eb="1">
      <t>クニ</t>
    </rPh>
    <rPh sb="1" eb="3">
      <t>バンゴウ</t>
    </rPh>
    <phoneticPr fontId="1"/>
  </si>
  <si>
    <t>渡日前住所</t>
    <rPh sb="0" eb="2">
      <t>トニチ</t>
    </rPh>
    <rPh sb="2" eb="3">
      <t>マエ</t>
    </rPh>
    <rPh sb="3" eb="5">
      <t>ジュウショ</t>
    </rPh>
    <phoneticPr fontId="1"/>
  </si>
  <si>
    <t>電話番号</t>
    <rPh sb="0" eb="2">
      <t>デンワ</t>
    </rPh>
    <rPh sb="2" eb="4">
      <t>バンゴウ</t>
    </rPh>
    <phoneticPr fontId="3"/>
  </si>
  <si>
    <t>E-mail</t>
    <phoneticPr fontId="1"/>
  </si>
  <si>
    <t>在籍大学</t>
    <rPh sb="0" eb="2">
      <t>ザイセキ</t>
    </rPh>
    <rPh sb="2" eb="4">
      <t>ダイガク</t>
    </rPh>
    <phoneticPr fontId="1"/>
  </si>
  <si>
    <t>大学名</t>
    <rPh sb="0" eb="2">
      <t>ダイガク</t>
    </rPh>
    <rPh sb="2" eb="3">
      <t>メイ</t>
    </rPh>
    <phoneticPr fontId="1"/>
  </si>
  <si>
    <t>学部・学科名</t>
    <rPh sb="0" eb="1">
      <t>ガク</t>
    </rPh>
    <rPh sb="1" eb="2">
      <t>ブ</t>
    </rPh>
    <rPh sb="3" eb="5">
      <t>ガッカ</t>
    </rPh>
    <rPh sb="5" eb="6">
      <t>メイ</t>
    </rPh>
    <phoneticPr fontId="1"/>
  </si>
  <si>
    <t>主専攻</t>
    <rPh sb="0" eb="1">
      <t>シュ</t>
    </rPh>
    <rPh sb="1" eb="3">
      <t>センコウ</t>
    </rPh>
    <phoneticPr fontId="1"/>
  </si>
  <si>
    <t>在籍期間</t>
    <rPh sb="0" eb="2">
      <t>ザイセキ</t>
    </rPh>
    <rPh sb="2" eb="4">
      <t>キカン</t>
    </rPh>
    <phoneticPr fontId="1"/>
  </si>
  <si>
    <t>20</t>
    <phoneticPr fontId="1"/>
  </si>
  <si>
    <t>月</t>
    <rPh sb="0" eb="1">
      <t>ゲツ</t>
    </rPh>
    <phoneticPr fontId="1"/>
  </si>
  <si>
    <t>～</t>
    <phoneticPr fontId="1"/>
  </si>
  <si>
    <t>2026</t>
    <phoneticPr fontId="1"/>
  </si>
  <si>
    <t>8</t>
    <phoneticPr fontId="1"/>
  </si>
  <si>
    <t>ヶ月間</t>
    <rPh sb="1" eb="2">
      <t>ゲツ</t>
    </rPh>
    <rPh sb="2" eb="3">
      <t>カン</t>
    </rPh>
    <phoneticPr fontId="1"/>
  </si>
  <si>
    <t>日本語・日本文化学習歴</t>
    <rPh sb="0" eb="3">
      <t>ニホンゴ</t>
    </rPh>
    <rPh sb="4" eb="6">
      <t>ニホン</t>
    </rPh>
    <rPh sb="6" eb="8">
      <t>ブンカ</t>
    </rPh>
    <rPh sb="8" eb="10">
      <t>ガクシュウ</t>
    </rPh>
    <rPh sb="10" eb="11">
      <t>レキ</t>
    </rPh>
    <phoneticPr fontId="1"/>
  </si>
  <si>
    <t>卒業見込年月</t>
    <rPh sb="0" eb="2">
      <t>ソツギョウ</t>
    </rPh>
    <rPh sb="2" eb="4">
      <t>ミコミ</t>
    </rPh>
    <rPh sb="4" eb="6">
      <t>ネンゲツ</t>
    </rPh>
    <phoneticPr fontId="1"/>
  </si>
  <si>
    <t>※本プログラムに採用された場合の卒業見込年月</t>
    <rPh sb="1" eb="2">
      <t>ホン</t>
    </rPh>
    <rPh sb="8" eb="10">
      <t>サイヨウ</t>
    </rPh>
    <rPh sb="13" eb="15">
      <t>バアイ</t>
    </rPh>
    <rPh sb="16" eb="18">
      <t>ソツギョウ</t>
    </rPh>
    <rPh sb="18" eb="20">
      <t>ミコミ</t>
    </rPh>
    <rPh sb="20" eb="22">
      <t>ネンゲツ</t>
    </rPh>
    <phoneticPr fontId="1"/>
  </si>
  <si>
    <r>
      <t xml:space="preserve">在籍大学以外の大学
</t>
    </r>
    <r>
      <rPr>
        <sz val="9"/>
        <rFont val="ＭＳ 明朝"/>
        <family val="1"/>
        <charset val="128"/>
      </rPr>
      <t>※該当者のみ</t>
    </r>
    <rPh sb="0" eb="2">
      <t>ザイセキ</t>
    </rPh>
    <rPh sb="2" eb="4">
      <t>ダイガク</t>
    </rPh>
    <rPh sb="4" eb="6">
      <t>イガイ</t>
    </rPh>
    <rPh sb="7" eb="9">
      <t>ダイガク</t>
    </rPh>
    <rPh sb="11" eb="14">
      <t>ガイトウシャ</t>
    </rPh>
    <phoneticPr fontId="1"/>
  </si>
  <si>
    <t>大学名</t>
    <rPh sb="0" eb="2">
      <t>ダイガク</t>
    </rPh>
    <rPh sb="2" eb="3">
      <t>メイ</t>
    </rPh>
    <phoneticPr fontId="3"/>
  </si>
  <si>
    <t>該当する語学能力条件番号</t>
    <rPh sb="0" eb="2">
      <t>ガイトウ</t>
    </rPh>
    <rPh sb="4" eb="6">
      <t>ゴガク</t>
    </rPh>
    <rPh sb="6" eb="8">
      <t>ノウリョク</t>
    </rPh>
    <rPh sb="8" eb="10">
      <t>ジョウケン</t>
    </rPh>
    <rPh sb="10" eb="12">
      <t>バンゴウ</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</si>
  <si>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</si>
  <si>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</si>
  <si>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レベル</t>
    <phoneticPr fontId="1"/>
  </si>
  <si>
    <t>総合得点</t>
    <rPh sb="0" eb="2">
      <t>ソウゴウ</t>
    </rPh>
    <rPh sb="2" eb="4">
      <t>トクテン</t>
    </rPh>
    <phoneticPr fontId="1"/>
  </si>
  <si>
    <t>その他の
資格名</t>
    <rPh sb="2" eb="3">
      <t>タ</t>
    </rPh>
    <rPh sb="5" eb="7">
      <t>シカク</t>
    </rPh>
    <rPh sb="7" eb="8">
      <t>メイ</t>
    </rPh>
    <phoneticPr fontId="1"/>
  </si>
  <si>
    <t>得点／スコア等</t>
    <rPh sb="0" eb="2">
      <t>トクテン</t>
    </rPh>
    <rPh sb="6" eb="7">
      <t>トウ</t>
    </rPh>
    <phoneticPr fontId="1"/>
  </si>
  <si>
    <t>英語能力（資格）</t>
    <rPh sb="0" eb="2">
      <t>エイゴ</t>
    </rPh>
    <rPh sb="2" eb="4">
      <t>ノウリョク</t>
    </rPh>
    <rPh sb="5" eb="7">
      <t>シカク</t>
    </rPh>
    <phoneticPr fontId="1"/>
  </si>
  <si>
    <t>TOEFL</t>
    <phoneticPr fontId="1"/>
  </si>
  <si>
    <t>IELTS</t>
    <phoneticPr fontId="1"/>
  </si>
  <si>
    <t>希望奨学金支給期間</t>
  </si>
  <si>
    <t>2027</t>
    <phoneticPr fontId="1"/>
  </si>
  <si>
    <t>推薦理由</t>
    <rPh sb="0" eb="2">
      <t>スイセン</t>
    </rPh>
    <rPh sb="2" eb="4">
      <t>リユウ</t>
    </rPh>
    <phoneticPr fontId="3"/>
  </si>
  <si>
    <r>
      <t>※上記「該当する語学能力条件番号」欄で</t>
    </r>
    <r>
      <rPr>
        <u/>
        <sz val="10"/>
        <rFont val="ＭＳ 明朝"/>
        <family val="1"/>
        <charset val="128"/>
      </rPr>
      <t>「日本語②」を選択した場合</t>
    </r>
    <r>
      <rPr>
        <sz val="10"/>
        <rFont val="ＭＳ 明朝"/>
        <family val="1"/>
        <charset val="128"/>
      </rPr>
      <t>に、受入大学として「①相当以上の日本語能力を有している」と判断した理由を下欄に記載し、判断の根拠となる書類を本様式に添付願います。</t>
    </r>
    <rPh sb="1" eb="3">
      <t>ジョウキ</t>
    </rPh>
    <rPh sb="4" eb="6">
      <t>ガイトウ</t>
    </rPh>
    <rPh sb="8" eb="14">
      <t>ゴガクノウリョクジョウケン</t>
    </rPh>
    <rPh sb="14" eb="16">
      <t>バンゴウ</t>
    </rPh>
    <rPh sb="17" eb="18">
      <t>ラン</t>
    </rPh>
    <rPh sb="20" eb="23">
      <t>ニホンゴ</t>
    </rPh>
    <rPh sb="26" eb="28">
      <t>センタク</t>
    </rPh>
    <rPh sb="30" eb="32">
      <t>バアイ</t>
    </rPh>
    <rPh sb="34" eb="36">
      <t>ウケイレ</t>
    </rPh>
    <rPh sb="36" eb="38">
      <t>ダイガク</t>
    </rPh>
    <rPh sb="61" eb="63">
      <t>ハンダン</t>
    </rPh>
    <rPh sb="65" eb="67">
      <t>リユウ</t>
    </rPh>
    <rPh sb="68" eb="69">
      <t>シタ</t>
    </rPh>
    <rPh sb="71" eb="73">
      <t>キサイ</t>
    </rPh>
    <rPh sb="75" eb="77">
      <t>ハンダン</t>
    </rPh>
    <rPh sb="78" eb="80">
      <t>コンキョ</t>
    </rPh>
    <rPh sb="83" eb="85">
      <t>ショルイ</t>
    </rPh>
    <rPh sb="86" eb="87">
      <t>ホン</t>
    </rPh>
    <rPh sb="87" eb="89">
      <t>ヨウシキ</t>
    </rPh>
    <rPh sb="90" eb="92">
      <t>テンプ</t>
    </rPh>
    <rPh sb="92" eb="93">
      <t>ネガ</t>
    </rPh>
    <phoneticPr fontId="1"/>
  </si>
  <si>
    <t>他の奨学金の応募・受給状況</t>
    <rPh sb="0" eb="1">
      <t>タ</t>
    </rPh>
    <rPh sb="2" eb="5">
      <t>ショウガクキン</t>
    </rPh>
    <rPh sb="6" eb="8">
      <t>オウボ</t>
    </rPh>
    <rPh sb="9" eb="11">
      <t>ジュキュウ</t>
    </rPh>
    <rPh sb="11" eb="13">
      <t>ジョウキョウ</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</si>
  <si>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</si>
  <si>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t>
    <phoneticPr fontId="1"/>
  </si>
  <si>
    <t>（有の場合は、その期間、目的を記入。旅行は含まない）</t>
    <rPh sb="12" eb="14">
      <t>モクテキ</t>
    </rPh>
    <rPh sb="18" eb="20">
      <t>リョコウ</t>
    </rPh>
    <rPh sb="21" eb="22">
      <t>フク</t>
    </rPh>
    <phoneticPr fontId="1"/>
  </si>
  <si>
    <t>～</t>
  </si>
  <si>
    <t>(目的：</t>
    <rPh sb="1" eb="3">
      <t>モクテキ</t>
    </rPh>
    <phoneticPr fontId="3"/>
  </si>
  <si>
    <t>)</t>
  </si>
  <si>
    <t>国費留学の経験</t>
    <phoneticPr fontId="1"/>
  </si>
  <si>
    <t>※有の場合は応募要件外</t>
    <rPh sb="6" eb="8">
      <t>オウボ</t>
    </rPh>
    <rPh sb="8" eb="10">
      <t>ヨウケン</t>
    </rPh>
    <rPh sb="10" eb="11">
      <t>ガイ</t>
    </rPh>
    <phoneticPr fontId="1"/>
  </si>
  <si>
    <t>犯罪・違反歴</t>
    <rPh sb="0" eb="2">
      <t>ハンザイ</t>
    </rPh>
    <rPh sb="3" eb="6">
      <t>イハンレキ</t>
    </rPh>
    <phoneticPr fontId="1"/>
  </si>
  <si>
    <t>文部科学省への推薦</t>
    <rPh sb="0" eb="2">
      <t>モンブ</t>
    </rPh>
    <rPh sb="2" eb="5">
      <t>カガクショウ</t>
    </rPh>
    <rPh sb="7" eb="9">
      <t>スイセン</t>
    </rPh>
    <phoneticPr fontId="1"/>
  </si>
  <si>
    <t>査証申請予定の
国籍国在外公館</t>
    <rPh sb="4" eb="6">
      <t>ヨテイ</t>
    </rPh>
    <rPh sb="8" eb="10">
      <t>コクセキ</t>
    </rPh>
    <rPh sb="10" eb="11">
      <t>コク</t>
    </rPh>
    <rPh sb="11" eb="13">
      <t>ザイガイ</t>
    </rPh>
    <rPh sb="13" eb="15">
      <t>コウカン</t>
    </rPh>
    <phoneticPr fontId="3"/>
  </si>
  <si>
    <t>出発国・都市名
（空港所在地名）</t>
    <rPh sb="0" eb="2">
      <t>シュッパツ</t>
    </rPh>
    <rPh sb="2" eb="3">
      <t>コク</t>
    </rPh>
    <rPh sb="4" eb="7">
      <t>トシメイ</t>
    </rPh>
    <rPh sb="9" eb="11">
      <t>クウコウ</t>
    </rPh>
    <rPh sb="11" eb="14">
      <t>ショザイチ</t>
    </rPh>
    <rPh sb="14" eb="15">
      <t>メイ</t>
    </rPh>
    <phoneticPr fontId="3"/>
  </si>
  <si>
    <t>都市名</t>
    <rPh sb="0" eb="3">
      <t>トシメイ</t>
    </rPh>
    <phoneticPr fontId="1"/>
  </si>
  <si>
    <t>備考</t>
    <rPh sb="0" eb="2">
      <t>ビコウ</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</si>
  <si>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</si>
  <si>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3"/>
  </si>
  <si>
    <t>2026年度国費外国人留学生（日本語・日本文化研修留学生）推薦者一覧</t>
    <rPh sb="15" eb="18">
      <t>ニホンゴ</t>
    </rPh>
    <rPh sb="19" eb="21">
      <t>ニホン</t>
    </rPh>
    <rPh sb="21" eb="23">
      <t>ブンカ</t>
    </rPh>
    <rPh sb="23" eb="25">
      <t>ケンシュウ</t>
    </rPh>
    <rPh sb="25" eb="27">
      <t>リュウガク</t>
    </rPh>
    <rPh sb="27" eb="28">
      <t>セイ</t>
    </rPh>
    <rPh sb="29" eb="32">
      <t>スイセンシャ</t>
    </rPh>
    <rPh sb="32" eb="34">
      <t>イチラン</t>
    </rPh>
    <phoneticPr fontId="3"/>
  </si>
  <si>
    <t>担当課・担当者名</t>
    <rPh sb="0" eb="2">
      <t>タントウ</t>
    </rPh>
    <rPh sb="2" eb="3">
      <t>カ</t>
    </rPh>
    <rPh sb="4" eb="8">
      <t>タントウシャメイ</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</si>
  <si>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</si>
  <si>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</si>
  <si>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推薦者数合計</t>
    <rPh sb="0" eb="3">
      <t>スイセンシャ</t>
    </rPh>
    <rPh sb="3" eb="4">
      <t>スウ</t>
    </rPh>
    <rPh sb="4" eb="6">
      <t>ゴウケイ</t>
    </rPh>
    <phoneticPr fontId="1"/>
  </si>
  <si>
    <t>人</t>
    <rPh sb="0" eb="1">
      <t>ニン</t>
    </rPh>
    <phoneticPr fontId="1"/>
  </si>
  <si>
    <t>推薦者一覧（別紙様式２）</t>
    <rPh sb="0" eb="3">
      <t>スイセンシャ</t>
    </rPh>
    <rPh sb="3" eb="5">
      <t>イチラン</t>
    </rPh>
    <rPh sb="6" eb="8">
      <t>ベッシ</t>
    </rPh>
    <rPh sb="8" eb="10">
      <t>ヨウシキ</t>
    </rPh>
    <phoneticPr fontId="1"/>
  </si>
  <si>
    <t>学校番号</t>
    <rPh sb="0" eb="2">
      <t>ガッコウ</t>
    </rPh>
    <rPh sb="2" eb="4">
      <t>バンゴウ</t>
    </rPh>
    <phoneticPr fontId="3"/>
  </si>
  <si>
    <t>推薦
順位</t>
    <phoneticPr fontId="3"/>
  </si>
  <si>
    <t>国籍</t>
    <phoneticPr fontId="1"/>
  </si>
  <si>
    <t>氏　　名</t>
    <phoneticPr fontId="3"/>
  </si>
  <si>
    <t>性別</t>
    <phoneticPr fontId="3"/>
  </si>
  <si>
    <t>生年月日</t>
  </si>
  <si>
    <t>E-mail</t>
    <phoneticPr fontId="3"/>
  </si>
  <si>
    <t>日本語・日本文化学習期間</t>
    <rPh sb="0" eb="3">
      <t>ニホンゴ</t>
    </rPh>
    <rPh sb="4" eb="6">
      <t>ニホン</t>
    </rPh>
    <rPh sb="6" eb="8">
      <t>ブンカ</t>
    </rPh>
    <rPh sb="8" eb="10">
      <t>ガクシュウ</t>
    </rPh>
    <rPh sb="10" eb="12">
      <t>キカン</t>
    </rPh>
    <phoneticPr fontId="11"/>
  </si>
  <si>
    <t>日本語能力（資格）</t>
    <rPh sb="0" eb="3">
      <t>ニホンゴ</t>
    </rPh>
    <rPh sb="3" eb="5">
      <t>ノウリョク</t>
    </rPh>
    <rPh sb="6" eb="8">
      <t>シカク</t>
    </rPh>
    <phoneticPr fontId="11"/>
  </si>
  <si>
    <t>英語能力（資格）</t>
    <rPh sb="0" eb="2">
      <t>エイゴ</t>
    </rPh>
    <phoneticPr fontId="3"/>
  </si>
  <si>
    <t>希望奨学金支給期間</t>
    <rPh sb="0" eb="2">
      <t>キボウ</t>
    </rPh>
    <rPh sb="2" eb="5">
      <t>ショウガクキン</t>
    </rPh>
    <rPh sb="5" eb="7">
      <t>シキュウ</t>
    </rPh>
    <rPh sb="7" eb="9">
      <t>キカン</t>
    </rPh>
    <phoneticPr fontId="3"/>
  </si>
  <si>
    <t>他の奨学金の応募・受給状況</t>
    <rPh sb="0" eb="1">
      <t>タ</t>
    </rPh>
    <rPh sb="2" eb="5">
      <t>ショウガクキン</t>
    </rPh>
    <rPh sb="6" eb="8">
      <t>オウボ</t>
    </rPh>
    <rPh sb="9" eb="11">
      <t>ジュキュウ</t>
    </rPh>
    <rPh sb="11" eb="13">
      <t>ジョウキョウ</t>
    </rPh>
    <phoneticPr fontId="1"/>
  </si>
  <si>
    <t>日本滞在経験</t>
    <rPh sb="0" eb="2">
      <t>ニホン</t>
    </rPh>
    <rPh sb="2" eb="4">
      <t>タイザイ</t>
    </rPh>
    <phoneticPr fontId="3"/>
  </si>
  <si>
    <t>国費経験</t>
    <rPh sb="0" eb="2">
      <t>コクヒ</t>
    </rPh>
    <rPh sb="2" eb="4">
      <t>ケイケン</t>
    </rPh>
    <phoneticPr fontId="3"/>
  </si>
  <si>
    <t>文部科学省への推薦</t>
    <phoneticPr fontId="3"/>
  </si>
  <si>
    <t>出発国・都市名
（空港所在地名）</t>
    <rPh sb="2" eb="3">
      <t>クニ</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</si>
  <si>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</si>
  <si>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備　　考</t>
    <rPh sb="0" eb="1">
      <t>ソナエ</t>
    </rPh>
    <rPh sb="3" eb="4">
      <t>コウ</t>
    </rPh>
    <phoneticPr fontId="3"/>
  </si>
  <si>
    <t>重点地域</t>
    <rPh sb="0" eb="4">
      <t>ジュウテンチイキ</t>
    </rPh>
    <phoneticPr fontId="1"/>
  </si>
  <si>
    <t>在籍期間
（ヶ月間）</t>
    <rPh sb="0" eb="2">
      <t>ザイセキ</t>
    </rPh>
    <rPh sb="2" eb="4">
      <t>キカン</t>
    </rPh>
    <rPh sb="7" eb="8">
      <t>ゲツ</t>
    </rPh>
    <rPh sb="8" eb="9">
      <t>カン</t>
    </rPh>
    <phoneticPr fontId="1"/>
  </si>
  <si>
    <t>本プログラムに採用された場合の
卒業見込年月</t>
    <rPh sb="0" eb="1">
      <t>ホン</t>
    </rPh>
    <rPh sb="7" eb="9">
      <t>サイヨウ</t>
    </rPh>
    <rPh sb="12" eb="14">
      <t>バアイ</t>
    </rPh>
    <rPh sb="16" eb="18">
      <t>ソツギョウ</t>
    </rPh>
    <rPh sb="18" eb="20">
      <t>ミコミ</t>
    </rPh>
    <rPh sb="20" eb="22">
      <t>ネンゲツ</t>
    </rPh>
    <phoneticPr fontId="1"/>
  </si>
  <si>
    <t>在籍大学</t>
    <rPh sb="0" eb="2">
      <t>ザイセキ</t>
    </rPh>
    <rPh sb="2" eb="4">
      <t>ダイガク</t>
    </rPh>
    <phoneticPr fontId="11"/>
  </si>
  <si>
    <t>他大学</t>
    <rPh sb="0" eb="3">
      <t>タダイガク</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</si>
  <si>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</si>
  <si>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</si>
  <si>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</si>
  <si>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</si>
  <si>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</si>
  <si>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</si>
  <si>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</si>
  <si>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（ヶ月間）</t>
  </si>
  <si>
    <t>大学名</t>
    <rPh sb="0" eb="3">
      <t>ダイガクメイ</t>
    </rPh>
    <phoneticPr fontId="2"/>
  </si>
  <si>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</si>
  <si>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</si>
  <si>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</si>
  <si>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</si>
  <si>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国名</t>
    <phoneticPr fontId="1"/>
  </si>
  <si>
    <t>推薦調書作成例</t>
    <phoneticPr fontId="1"/>
  </si>
  <si>
    <t>01</t>
    <phoneticPr fontId="1"/>
  </si>
  <si>
    <t>02</t>
    <phoneticPr fontId="1"/>
  </si>
  <si>
    <t>03</t>
    <phoneticPr fontId="1"/>
  </si>
  <si>
    <t>04</t>
    <phoneticPr fontId="1"/>
  </si>
  <si>
    <t>05</t>
  </si>
  <si>
    <t>06</t>
  </si>
  <si>
    <t>07</t>
  </si>
  <si>
    <t>08</t>
  </si>
  <si>
    <t>09</t>
  </si>
  <si>
    <t>10</t>
    <phoneticPr fontId="1"/>
  </si>
  <si>
    <t>推薦調書（別紙様式１）作成要領（日本語・日本文化研修留学生）</t>
    <rPh sb="0" eb="2">
      <t>スイセン</t>
    </rPh>
    <rPh sb="2" eb="4">
      <t>チョウショ</t>
    </rPh>
    <rPh sb="5" eb="7">
      <t>ベッシ</t>
    </rPh>
    <rPh sb="7" eb="9">
      <t>ヨウシキ</t>
    </rPh>
    <rPh sb="11" eb="13">
      <t>サクセイ</t>
    </rPh>
    <rPh sb="13" eb="15">
      <t>ヨウリョウ</t>
    </rPh>
    <rPh sb="16" eb="19">
      <t>ニホンゴ</t>
    </rPh>
    <rPh sb="20" eb="29">
      <t>ニホンブンカケンシュウリュウガクセイ</t>
    </rPh>
    <phoneticPr fontId="3"/>
  </si>
  <si>
    <t>１.</t>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</si>
  <si>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</si>
  <si>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２.</t>
    <phoneticPr fontId="1"/>
  </si>
  <si>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</si>
  <si>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</si>
  <si>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３.</t>
    <phoneticPr fontId="1"/>
  </si>
  <si>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</si>
  <si>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４.</t>
    <phoneticPr fontId="1"/>
  </si>
  <si>
    <t>「氏名」欄は、ローマ字大文字で申請書の記載方法順（綴りはパスポートの表記と同一とすること。）に入力し、漢字名のある場合は、その後に括弧書きで併記すること。（電子データで漢字が表記できない場合はカタカナ表記とすること。）</t>
    <rPh sb="47" eb="49">
      <t>ニュウリョク</t>
    </rPh>
    <phoneticPr fontId="3"/>
  </si>
  <si>
    <t>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phoneticPr fontId="1"/>
  </si>
  <si>
    <t>５.</t>
    <phoneticPr fontId="1"/>
  </si>
  <si>
    <t>「現住所」欄は、申請時の住所（戸籍、勤務先等は不可）を入力すること。町名、通り名、番地等は不要。</t>
    <rPh sb="1" eb="4">
      <t>ゲンジュウショ</t>
    </rPh>
    <rPh sb="5" eb="6">
      <t>ラン</t>
    </rPh>
    <phoneticPr fontId="1"/>
  </si>
  <si>
    <t>６.</t>
    <phoneticPr fontId="1"/>
  </si>
  <si>
    <t>「渡日前住所」欄は、渡日直前の住所を入力すること。町名、通り名、番地等は不要。現住所から変更がない場合でも必ず入力すること。渡日空港を設定する際に重要であることを留意すること。</t>
    <rPh sb="1" eb="3">
      <t>トニチ</t>
    </rPh>
    <rPh sb="3" eb="4">
      <t>マエ</t>
    </rPh>
    <rPh sb="4" eb="6">
      <t>ジュウショ</t>
    </rPh>
    <phoneticPr fontId="1"/>
  </si>
  <si>
    <t>７.</t>
    <phoneticPr fontId="1"/>
  </si>
  <si>
    <t>「在籍大学」の「大学名」及び「学部・学科名」欄は、日本語（カタカナ）表記とし、渡日する年度の9月1日現在の大学及び学部・学科名を入力すること。在籍期間が４年を超えている場合には、その理由を「備考」欄に入力すること（休学、在籍大学が５年制大学である、等）</t>
    <rPh sb="3" eb="5">
      <t>ダイガク</t>
    </rPh>
    <rPh sb="12" eb="13">
      <t>オヨ</t>
    </rPh>
    <rPh sb="84" eb="86">
      <t>バアイ</t>
    </rPh>
    <phoneticPr fontId="3"/>
  </si>
  <si>
    <t>「在籍大学」の「主専攻」欄では、候補者の主専攻が「日本語」、「日本文化」又は「日本語・日本文化」であることを十分確認すること。</t>
    <rPh sb="16" eb="19">
      <t>コウホシャ</t>
    </rPh>
    <rPh sb="20" eb="21">
      <t>シュ</t>
    </rPh>
    <rPh sb="21" eb="23">
      <t>センコウ</t>
    </rPh>
    <rPh sb="25" eb="28">
      <t>ニホンゴ</t>
    </rPh>
    <rPh sb="36" eb="37">
      <t>マタ</t>
    </rPh>
    <rPh sb="39" eb="42">
      <t>ニホンゴ</t>
    </rPh>
    <rPh sb="43" eb="45">
      <t>ニホン</t>
    </rPh>
    <rPh sb="45" eb="47">
      <t>ブンカ</t>
    </rPh>
    <rPh sb="54" eb="56">
      <t>ジュウブン</t>
    </rPh>
    <rPh sb="56" eb="58">
      <t>カクニン</t>
    </rPh>
    <phoneticPr fontId="3"/>
  </si>
  <si>
    <t>「在籍大学」の「卒業見込年月」欄は、本プログラムに採用された場合の在籍大学における卒業見込年月を入力すること。</t>
    <phoneticPr fontId="3"/>
  </si>
  <si>
    <t>８.</t>
    <phoneticPr fontId="1"/>
  </si>
  <si>
    <t>「在籍大学以外の大学」の「日本語・日本文化学習歴」欄は、在籍大学での日本語・日本文化学習期間が１年未満であり、在籍大学以外の大学での日本語・日本文化学習歴と合わせて学習期間が通算１年以上の者は入力すること。</t>
    <phoneticPr fontId="3"/>
  </si>
  <si>
    <t>９.</t>
    <phoneticPr fontId="1"/>
  </si>
  <si>
    <t>「該当する語学能力条件番号」欄は、募集要項「１．（５）語学能力」のうち該当する条件番号をプルダウン（日本語①、日本語②）から選択すること。なお、選択した条件番号は以下の項目等と整合する必要がある。</t>
    <rPh sb="1" eb="3">
      <t>ガイトウ</t>
    </rPh>
    <rPh sb="5" eb="7">
      <t>ゴガク</t>
    </rPh>
    <rPh sb="7" eb="9">
      <t>ノウリョク</t>
    </rPh>
    <rPh sb="9" eb="11">
      <t>ジョウケン</t>
    </rPh>
    <rPh sb="11" eb="13">
      <t>バンゴウ</t>
    </rPh>
    <rPh sb="14" eb="15">
      <t>ラン</t>
    </rPh>
    <rPh sb="17" eb="19">
      <t>ボシュウ</t>
    </rPh>
    <rPh sb="19" eb="21">
      <t>ヨウコウ</t>
    </rPh>
    <rPh sb="27" eb="29">
      <t>ゴガク</t>
    </rPh>
    <rPh sb="29" eb="31">
      <t>ノウリョク</t>
    </rPh>
    <rPh sb="35" eb="37">
      <t>ガイトウ</t>
    </rPh>
    <rPh sb="39" eb="41">
      <t>ジョウケン</t>
    </rPh>
    <rPh sb="41" eb="43">
      <t>バンゴウ</t>
    </rPh>
    <rPh sb="50" eb="53">
      <t>ニホンゴ</t>
    </rPh>
    <rPh sb="55" eb="58">
      <t>ニホンゴ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</si>
  <si>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○「日本語①」：
推薦調書「日本語能力（資格）」の「日本語能力試験（JLPT）レベル」欄に「N2」以上のレベルが入力されている。</t>
    <phoneticPr fontId="1"/>
  </si>
  <si>
    <t>○「日本語②」：
日本語の語学能力条件①相当以上の日本語能力を有していると受入大学が判断した理由が「推薦理由」欄の所定欄に記載されているとともに、判断の根拠となる書類が文部科学省に提出されている。（なお、判断理由がJLPT以外の外部試験結果がレベルN2相当以上であることによる場合は、「推薦理由」欄の所定欄への記載及び根拠書類提出に加えて、推薦調書「日本語能力（資格）」の「その他の資格名」欄に得点等を入力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スイセン</t>
    </rPh>
    <rPh sb="52" eb="54">
      <t>リユウ</t>
    </rPh>
    <rPh sb="55" eb="56">
      <t>ラン</t>
    </rPh>
    <rPh sb="57" eb="59">
      <t>ショテイ</t>
    </rPh>
    <rPh sb="59" eb="60">
      <t>ラン</t>
    </rPh>
    <rPh sb="61" eb="63">
      <t>キサイ</t>
    </rPh>
    <rPh sb="73" eb="75">
      <t>ハンダン</t>
    </rPh>
    <rPh sb="76" eb="78">
      <t>コンキョ</t>
    </rPh>
    <rPh sb="81" eb="83">
      <t>ショルイ</t>
    </rPh>
    <rPh sb="84" eb="86">
      <t>モンブ</t>
    </rPh>
    <rPh sb="86" eb="89">
      <t>カガクショウ</t>
    </rPh>
    <rPh sb="90" eb="92">
      <t>テイシュツ</t>
    </rPh>
    <rPh sb="102" eb="104">
      <t>ハンダン</t>
    </rPh>
    <rPh sb="104" eb="106">
      <t>リユウ</t>
    </rPh>
    <rPh sb="111" eb="113">
      <t>イガイ</t>
    </rPh>
    <rPh sb="114" eb="116">
      <t>ガイブ</t>
    </rPh>
    <rPh sb="116" eb="118">
      <t>シケン</t>
    </rPh>
    <rPh sb="118" eb="120">
      <t>ケッカ</t>
    </rPh>
    <rPh sb="126" eb="128">
      <t>ソウトウ</t>
    </rPh>
    <rPh sb="128" eb="130">
      <t>イジョウ</t>
    </rPh>
    <rPh sb="138" eb="140">
      <t>バアイ</t>
    </rPh>
    <rPh sb="143" eb="145">
      <t>スイセン</t>
    </rPh>
    <rPh sb="145" eb="147">
      <t>リユウ</t>
    </rPh>
    <rPh sb="148" eb="149">
      <t>ラン</t>
    </rPh>
    <rPh sb="150" eb="152">
      <t>ショテイ</t>
    </rPh>
    <rPh sb="152" eb="153">
      <t>ラン</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rPh sb="201" eb="203">
      <t>ニュウリョク</t>
    </rPh>
    <phoneticPr fontId="1"/>
  </si>
  <si>
    <t>10.</t>
    <phoneticPr fontId="1"/>
  </si>
  <si>
    <t>「日本語能力（資格）」及び「英語能力（資格）」欄のうち該当しない箇所には「－」を入力すること。空欄としないこと。</t>
    <rPh sb="1" eb="4">
      <t>ニホンゴ</t>
    </rPh>
    <rPh sb="4" eb="6">
      <t>ノウリョク</t>
    </rPh>
    <rPh sb="7" eb="9">
      <t>シカク</t>
    </rPh>
    <rPh sb="11" eb="12">
      <t>オヨ</t>
    </rPh>
    <rPh sb="14" eb="16">
      <t>エイゴ</t>
    </rPh>
    <rPh sb="16" eb="18">
      <t>ノウリョク</t>
    </rPh>
    <rPh sb="19" eb="21">
      <t>シカク</t>
    </rPh>
    <rPh sb="23" eb="24">
      <t>ラン</t>
    </rPh>
    <rPh sb="27" eb="29">
      <t>ガイトウ</t>
    </rPh>
    <rPh sb="32" eb="34">
      <t>カショ</t>
    </rPh>
    <rPh sb="40" eb="42">
      <t>ニュウリョク</t>
    </rPh>
    <rPh sb="47" eb="49">
      <t>クウラン</t>
    </rPh>
    <phoneticPr fontId="1"/>
  </si>
  <si>
    <t>11.</t>
    <phoneticPr fontId="1"/>
  </si>
  <si>
    <t>「希望奨学金支給期間」欄は、「2025年度日本語・日本文化研修留学生コースガイド」に記載された研修期間の設定に沿った適切な期間を入力すること。</t>
    <rPh sb="1" eb="3">
      <t>キボウ</t>
    </rPh>
    <rPh sb="3" eb="6">
      <t>ショウガクキン</t>
    </rPh>
    <rPh sb="6" eb="8">
      <t>シキュウ</t>
    </rPh>
    <rPh sb="8" eb="10">
      <t>キカン</t>
    </rPh>
    <rPh sb="11" eb="12">
      <t>ラン</t>
    </rPh>
    <rPh sb="19" eb="20">
      <t>ネン</t>
    </rPh>
    <rPh sb="20" eb="21">
      <t>ド</t>
    </rPh>
    <rPh sb="21" eb="24">
      <t>ニホンゴ</t>
    </rPh>
    <rPh sb="25" eb="34">
      <t>ニホンブンカケンシュウリュウガクセイ</t>
    </rPh>
    <rPh sb="42" eb="44">
      <t>キサイ</t>
    </rPh>
    <rPh sb="47" eb="49">
      <t>ケンシュウ</t>
    </rPh>
    <rPh sb="49" eb="51">
      <t>キカン</t>
    </rPh>
    <rPh sb="52" eb="54">
      <t>セッテイ</t>
    </rPh>
    <rPh sb="55" eb="56">
      <t>ソ</t>
    </rPh>
    <rPh sb="58" eb="60">
      <t>テキセツ</t>
    </rPh>
    <rPh sb="61" eb="63">
      <t>キカン</t>
    </rPh>
    <rPh sb="64" eb="66">
      <t>ニュウリョク</t>
    </rPh>
    <phoneticPr fontId="3"/>
  </si>
  <si>
    <t>12.</t>
    <phoneticPr fontId="1"/>
  </si>
  <si>
    <t>「推薦理由」欄は、今回推薦に至った理由を、簡潔にまとめて欄におさまるよう入力すること。（別紙は添付しないこと。）</t>
    <rPh sb="36" eb="38">
      <t>ニュウリョク</t>
    </rPh>
    <phoneticPr fontId="3"/>
  </si>
  <si>
    <t>また、「推薦理由」欄下部の※印の欄には、「該当する語学能力条件番号」欄で「日本語②」を選択した場合のみ、入力すること。（上記9.の作成要領を参照すること。）</t>
    <rPh sb="4" eb="6">
      <t>スイセン</t>
    </rPh>
    <rPh sb="6" eb="8">
      <t>リユウ</t>
    </rPh>
    <rPh sb="9" eb="10">
      <t>ラン</t>
    </rPh>
    <rPh sb="10" eb="12">
      <t>カブ</t>
    </rPh>
    <rPh sb="14" eb="15">
      <t>ジルシ</t>
    </rPh>
    <rPh sb="16" eb="17">
      <t>ラン</t>
    </rPh>
    <rPh sb="21" eb="23">
      <t>ガイトウ</t>
    </rPh>
    <rPh sb="25" eb="31">
      <t>ゴガクノウリョクジョウケン</t>
    </rPh>
    <rPh sb="31" eb="33">
      <t>バンゴウ</t>
    </rPh>
    <rPh sb="34" eb="35">
      <t>ラン</t>
    </rPh>
    <rPh sb="37" eb="40">
      <t>ニホンゴ</t>
    </rPh>
    <rPh sb="43" eb="45">
      <t>センタク</t>
    </rPh>
    <rPh sb="47" eb="49">
      <t>バアイ</t>
    </rPh>
    <rPh sb="52" eb="54">
      <t>ニュウリョク</t>
    </rPh>
    <rPh sb="60" eb="62">
      <t>ジョウキ</t>
    </rPh>
    <rPh sb="65" eb="67">
      <t>サクセイ</t>
    </rPh>
    <rPh sb="67" eb="69">
      <t>ヨウリョウ</t>
    </rPh>
    <rPh sb="70" eb="72">
      <t>サンショウ</t>
    </rPh>
    <phoneticPr fontId="1"/>
  </si>
  <si>
    <t>13.</t>
    <phoneticPr fontId="1"/>
  </si>
  <si>
    <t>「日本滞在経験」欄は、過去に日本に滞在していたことがある場合、新しい順に上から選択・入力すること。なお、旅行は含まない。</t>
    <rPh sb="5" eb="7">
      <t>ケイケン</t>
    </rPh>
    <rPh sb="39" eb="41">
      <t>センタク</t>
    </rPh>
    <rPh sb="42" eb="44">
      <t>ニュウリョク</t>
    </rPh>
    <rPh sb="52" eb="54">
      <t>リョコウ</t>
    </rPh>
    <rPh sb="55" eb="56">
      <t>フク</t>
    </rPh>
    <phoneticPr fontId="3"/>
  </si>
  <si>
    <t>14.</t>
    <phoneticPr fontId="1"/>
  </si>
  <si>
    <t>「文部科学省への推薦」欄は、文部科学省への推薦前に、学内選考の結果「2025年度奨学金支給開始」の「日本政府（文部科学省）奨学金制度の大学推薦による日本語・日本文化研修留学生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 eb="12">
      <t>ラン</t>
    </rPh>
    <rPh sb="67" eb="69">
      <t>ダイガク</t>
    </rPh>
    <rPh sb="69" eb="71">
      <t>スイセン</t>
    </rPh>
    <rPh sb="74" eb="77">
      <t>ニホンゴ</t>
    </rPh>
    <rPh sb="78" eb="87">
      <t>ニホンブンカケンシュウリュウガクセイ</t>
    </rPh>
    <rPh sb="148" eb="151">
      <t>コウホシャ</t>
    </rPh>
    <phoneticPr fontId="1"/>
  </si>
  <si>
    <t>15.</t>
    <phoneticPr fontId="1"/>
  </si>
  <si>
    <t>「査証申請予定の国籍国在外公館」欄は、国籍国の在外公館（国籍国に在外公館が無い場合は兼館）にて国費外国人留学生として査証申請を行うため文部科学省から在外公館への査証申請便宜供与が必要な場合は「在外公館」を選択し、国籍国以外の大使館又は領事館にて査証申請を行う場合は「便宜供与不要」を選択すること。</t>
    <rPh sb="16" eb="17">
      <t>ラン</t>
    </rPh>
    <rPh sb="19" eb="21">
      <t>コクセキ</t>
    </rPh>
    <rPh sb="21" eb="22">
      <t>コク</t>
    </rPh>
    <rPh sb="23" eb="25">
      <t>ザイガイ</t>
    </rPh>
    <rPh sb="25" eb="27">
      <t>コウカン</t>
    </rPh>
    <rPh sb="28" eb="30">
      <t>コクセキ</t>
    </rPh>
    <rPh sb="30" eb="31">
      <t>コク</t>
    </rPh>
    <rPh sb="32" eb="34">
      <t>ザイガイ</t>
    </rPh>
    <rPh sb="34" eb="36">
      <t>コウカン</t>
    </rPh>
    <rPh sb="37" eb="38">
      <t>ナ</t>
    </rPh>
    <rPh sb="39" eb="41">
      <t>バアイ</t>
    </rPh>
    <rPh sb="42" eb="43">
      <t>ケン</t>
    </rPh>
    <rPh sb="43" eb="44">
      <t>カン</t>
    </rPh>
    <rPh sb="47" eb="49">
      <t>コクヒ</t>
    </rPh>
    <rPh sb="49" eb="51">
      <t>ガイコク</t>
    </rPh>
    <rPh sb="51" eb="52">
      <t>ジン</t>
    </rPh>
    <rPh sb="52" eb="55">
      <t>リュウガクセイ</t>
    </rPh>
    <rPh sb="58" eb="60">
      <t>サショウ</t>
    </rPh>
    <rPh sb="60" eb="62">
      <t>シンセイ</t>
    </rPh>
    <rPh sb="63" eb="64">
      <t>オコナ</t>
    </rPh>
    <rPh sb="67" eb="69">
      <t>モンブ</t>
    </rPh>
    <rPh sb="69" eb="72">
      <t>カガクショウ</t>
    </rPh>
    <rPh sb="74" eb="76">
      <t>ザイガイ</t>
    </rPh>
    <rPh sb="76" eb="78">
      <t>コウカン</t>
    </rPh>
    <rPh sb="80" eb="82">
      <t>サショウ</t>
    </rPh>
    <rPh sb="82" eb="84">
      <t>シンセイ</t>
    </rPh>
    <rPh sb="84" eb="86">
      <t>ベンギ</t>
    </rPh>
    <rPh sb="86" eb="88">
      <t>キョウヨ</t>
    </rPh>
    <rPh sb="89" eb="91">
      <t>ヒツヨウ</t>
    </rPh>
    <rPh sb="92" eb="94">
      <t>バアイ</t>
    </rPh>
    <rPh sb="96" eb="98">
      <t>ザイガイ</t>
    </rPh>
    <rPh sb="98" eb="100">
      <t>コウカン</t>
    </rPh>
    <rPh sb="102" eb="104">
      <t>センタク</t>
    </rPh>
    <rPh sb="106" eb="108">
      <t>コクセキ</t>
    </rPh>
    <rPh sb="108" eb="109">
      <t>コク</t>
    </rPh>
    <rPh sb="109" eb="111">
      <t>イガイ</t>
    </rPh>
    <rPh sb="112" eb="115">
      <t>タイシカン</t>
    </rPh>
    <rPh sb="115" eb="116">
      <t>マタ</t>
    </rPh>
    <rPh sb="117" eb="120">
      <t>リョウジカン</t>
    </rPh>
    <rPh sb="122" eb="124">
      <t>サショウ</t>
    </rPh>
    <rPh sb="124" eb="126">
      <t>シンセイ</t>
    </rPh>
    <rPh sb="127" eb="128">
      <t>オコナ</t>
    </rPh>
    <rPh sb="129" eb="131">
      <t>バアイ</t>
    </rPh>
    <rPh sb="133" eb="135">
      <t>ベンギ</t>
    </rPh>
    <rPh sb="135" eb="137">
      <t>キョウヨ</t>
    </rPh>
    <rPh sb="137" eb="139">
      <t>フヨウ</t>
    </rPh>
    <rPh sb="141" eb="143">
      <t>センタク</t>
    </rPh>
    <phoneticPr fontId="3"/>
  </si>
  <si>
    <t>１か国に複数の在外公館がある場合、外務省ホームページにて直轄地域を確認し、正しい在外公館を選択すること。
選択肢について
「大」･･･大使館 「総」･･･総領事館 「事」･･･領事事務所（カッコ内は親公館名）  
【在外公館一覧】
http://www.mofa.go.jp/mofaj/link/zaigai/index.html
【領事館の管轄区域一覧】
https://www.mofa.go.jp/mofaj/annai/zaigai/list/kankatsu.html
【兼轄国について】
http://www.mofa.go.jp/mofaj/files/000047796.pdf</t>
    <rPh sb="2" eb="3">
      <t>コク</t>
    </rPh>
    <rPh sb="4" eb="6">
      <t>フクスウ</t>
    </rPh>
    <rPh sb="7" eb="9">
      <t>ザイガイ</t>
    </rPh>
    <rPh sb="9" eb="11">
      <t>コウカン</t>
    </rPh>
    <rPh sb="14" eb="16">
      <t>バアイ</t>
    </rPh>
    <rPh sb="17" eb="20">
      <t>ガイムショウ</t>
    </rPh>
    <rPh sb="28" eb="30">
      <t>チョッカツ</t>
    </rPh>
    <rPh sb="30" eb="32">
      <t>チイキ</t>
    </rPh>
    <rPh sb="33" eb="35">
      <t>カクニン</t>
    </rPh>
    <rPh sb="37" eb="38">
      <t>タダ</t>
    </rPh>
    <rPh sb="40" eb="42">
      <t>ザイガイ</t>
    </rPh>
    <rPh sb="42" eb="44">
      <t>コウカン</t>
    </rPh>
    <rPh sb="45" eb="47">
      <t>センタク</t>
    </rPh>
    <rPh sb="54" eb="57">
      <t>センタクシ</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</si>
  <si>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</si>
  <si>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※「便宜供与不要」の者について、大学は在留資格認定証明書発給申請等、責任をもって渡日手続きを行う必要がある。（私費外国人留学生と同様の手続き）</t>
    <phoneticPr fontId="1"/>
  </si>
  <si>
    <t>16.</t>
    <phoneticPr fontId="1"/>
  </si>
  <si>
    <t>「出発国・都市名（空港所在地名）」欄は当該者が渡日時に使用する現地国際空港（原則国籍国）がある都市名を記載すること。文部科学省が交付する渡日航空券は、募集要項に記載の通り、「居住地最寄りの国際空港（原則国籍国内）」から受入大学が通常の経路として日本国内で使用する国際空港までの区間となることに留意すること。やむを得ない事情により国籍外の空港からの出発を希望する場合は、備考欄に理由を入力すること（内紛による空港閉鎖等）。</t>
    <rPh sb="58" eb="60">
      <t>モンブ</t>
    </rPh>
    <rPh sb="60" eb="63">
      <t>カガクショウ</t>
    </rPh>
    <rPh sb="64" eb="66">
      <t>コウフ</t>
    </rPh>
    <rPh sb="68" eb="70">
      <t>トニチ</t>
    </rPh>
    <rPh sb="70" eb="73">
      <t>コウクウケン</t>
    </rPh>
    <rPh sb="109" eb="111">
      <t>ウケイ</t>
    </rPh>
    <rPh sb="111" eb="113">
      <t>ダイガク</t>
    </rPh>
    <rPh sb="114" eb="116">
      <t>ツウジョウ</t>
    </rPh>
    <rPh sb="117" eb="119">
      <t>ケイロ</t>
    </rPh>
    <rPh sb="122" eb="124">
      <t>ニホン</t>
    </rPh>
    <rPh sb="124" eb="126">
      <t>コクナイ</t>
    </rPh>
    <rPh sb="127" eb="129">
      <t>シヨウ</t>
    </rPh>
    <rPh sb="131" eb="133">
      <t>コクサイ</t>
    </rPh>
    <rPh sb="133" eb="135">
      <t>クウコウ</t>
    </rPh>
    <rPh sb="138" eb="140">
      <t>クカン</t>
    </rPh>
    <rPh sb="173" eb="175">
      <t>シュッパツ</t>
    </rPh>
    <rPh sb="176" eb="178">
      <t>キボウ</t>
    </rPh>
    <phoneticPr fontId="3"/>
  </si>
  <si>
    <t>なお、自己都合により国籍国外の空港から出発する場合、文部科学省は渡日航空券を交付しないため、備考欄に「旅費辞退」と入力すること。</t>
    <rPh sb="3" eb="5">
      <t>ジコ</t>
    </rPh>
    <rPh sb="5" eb="7">
      <t>ツゴウ</t>
    </rPh>
    <rPh sb="19" eb="21">
      <t>シュッパツ</t>
    </rPh>
    <rPh sb="32" eb="34">
      <t>トニチ</t>
    </rPh>
    <rPh sb="34" eb="37">
      <t>コウクウケン</t>
    </rPh>
    <rPh sb="38" eb="40">
      <t>コウフ</t>
    </rPh>
    <phoneticPr fontId="1"/>
  </si>
  <si>
    <t>■■大学</t>
    <rPh sb="2" eb="4">
      <t>ダイガク</t>
    </rPh>
    <phoneticPr fontId="1"/>
  </si>
  <si>
    <t>123456</t>
    <phoneticPr fontId="1"/>
  </si>
  <si>
    <t>MONBU KAGAKU</t>
    <phoneticPr fontId="1"/>
  </si>
  <si>
    <t>M</t>
  </si>
  <si>
    <t>101</t>
    <phoneticPr fontId="1"/>
  </si>
  <si>
    <t>New Delhi</t>
  </si>
  <si>
    <t>000-000-0000</t>
    <phoneticPr fontId="1"/>
  </si>
  <si>
    <t>xx@xx.xx.xx</t>
    <phoneticPr fontId="1"/>
  </si>
  <si>
    <t>○○大学</t>
    <rPh sb="2" eb="4">
      <t>ダイガク</t>
    </rPh>
    <phoneticPr fontId="1"/>
  </si>
  <si>
    <t>外国語学部・日本語学科</t>
    <rPh sb="0" eb="3">
      <t>ガイコクゴ</t>
    </rPh>
    <rPh sb="3" eb="5">
      <t>ガクブ</t>
    </rPh>
    <rPh sb="6" eb="9">
      <t>ニホンゴ</t>
    </rPh>
    <rPh sb="9" eb="11">
      <t>ガッカ</t>
    </rPh>
    <phoneticPr fontId="1"/>
  </si>
  <si>
    <t>日本語</t>
    <rPh sb="0" eb="3">
      <t>ニホンゴ</t>
    </rPh>
    <phoneticPr fontId="1"/>
  </si>
  <si>
    <t>25</t>
  </si>
  <si>
    <t>日本語①</t>
    <rPh sb="0" eb="3">
      <t>ニホンゴ</t>
    </rPh>
    <phoneticPr fontId="3"/>
  </si>
  <si>
    <t>N2</t>
  </si>
  <si>
    <t>―</t>
    <phoneticPr fontId="1"/>
  </si>
  <si>
    <t>○○○○○…</t>
    <phoneticPr fontId="1"/>
  </si>
  <si>
    <t>なし</t>
    <phoneticPr fontId="1"/>
  </si>
  <si>
    <t>有</t>
    <rPh sb="0" eb="1">
      <t>ア</t>
    </rPh>
    <phoneticPr fontId="3"/>
  </si>
  <si>
    <t>▲▲大学留学</t>
    <rPh sb="2" eb="4">
      <t>ダイガク</t>
    </rPh>
    <rPh sb="4" eb="6">
      <t>リュウガク</t>
    </rPh>
    <phoneticPr fontId="1"/>
  </si>
  <si>
    <t>―</t>
  </si>
  <si>
    <t>無</t>
    <rPh sb="0" eb="1">
      <t>ナ</t>
    </rPh>
    <phoneticPr fontId="3"/>
  </si>
  <si>
    <t>通知及び意思確認済み</t>
    <rPh sb="0" eb="2">
      <t>ツウチ</t>
    </rPh>
    <rPh sb="2" eb="3">
      <t>オヨ</t>
    </rPh>
    <rPh sb="4" eb="6">
      <t>イシ</t>
    </rPh>
    <rPh sb="6" eb="8">
      <t>カクニン</t>
    </rPh>
    <rPh sb="8" eb="9">
      <t>ズ</t>
    </rPh>
    <phoneticPr fontId="1"/>
  </si>
  <si>
    <t>インド大</t>
  </si>
  <si>
    <t>出発都市名
（空港所在地名）</t>
    <rPh sb="0" eb="2">
      <t>シュッパツ</t>
    </rPh>
    <rPh sb="2" eb="5">
      <t>トシメイ</t>
    </rPh>
    <rPh sb="7" eb="9">
      <t>クウコウ</t>
    </rPh>
    <rPh sb="9" eb="12">
      <t>ショザイチ</t>
    </rPh>
    <rPh sb="12" eb="13">
      <t>メイ</t>
    </rPh>
    <phoneticPr fontId="3"/>
  </si>
  <si>
    <t>Delhi</t>
    <phoneticPr fontId="1"/>
  </si>
  <si>
    <t>2026年度国費外国人留学生　大学推薦（日本語・日本文化研修留学生）</t>
    <rPh sb="4" eb="6">
      <t>ネンド</t>
    </rPh>
    <rPh sb="6" eb="8">
      <t>コクヒ</t>
    </rPh>
    <rPh sb="8" eb="11">
      <t>ガイ</t>
    </rPh>
    <rPh sb="11" eb="14">
      <t>リュ</t>
    </rPh>
    <rPh sb="15" eb="17">
      <t>ダイガク</t>
    </rPh>
    <rPh sb="17" eb="19">
      <t>スイセン</t>
    </rPh>
    <rPh sb="20" eb="23">
      <t>ニホンゴ</t>
    </rPh>
    <rPh sb="24" eb="33">
      <t>ニホンブンカケンシュウリュウガクセイ</t>
    </rPh>
    <phoneticPr fontId="1"/>
  </si>
  <si>
    <t>申請書類提出前チェックシート</t>
    <rPh sb="0" eb="2">
      <t>シンセイ</t>
    </rPh>
    <rPh sb="2" eb="4">
      <t>ショルイ</t>
    </rPh>
    <rPh sb="4" eb="6">
      <t>テイシュツ</t>
    </rPh>
    <rPh sb="6" eb="7">
      <t>マエ</t>
    </rPh>
    <phoneticPr fontId="1"/>
  </si>
  <si>
    <t>○申請書類提出前に以下の項目について以下の要件が備わっているかもう一度ご確認ください。</t>
    <rPh sb="1" eb="3">
      <t>シンセイ</t>
    </rPh>
    <rPh sb="3" eb="5">
      <t>ショルイ</t>
    </rPh>
    <rPh sb="5" eb="7">
      <t>テイシュツ</t>
    </rPh>
    <rPh sb="7" eb="8">
      <t>マエ</t>
    </rPh>
    <rPh sb="9" eb="11">
      <t>イカ</t>
    </rPh>
    <rPh sb="12" eb="14">
      <t>コウモク</t>
    </rPh>
    <phoneticPr fontId="1"/>
  </si>
  <si>
    <t>○推薦者一覧に対してオートフィルタ機能を用いると要件の確認が容易にできます。</t>
    <rPh sb="1" eb="4">
      <t>スイセンシャ</t>
    </rPh>
    <rPh sb="4" eb="6">
      <t>イチラン</t>
    </rPh>
    <rPh sb="7" eb="8">
      <t>タイ</t>
    </rPh>
    <rPh sb="17" eb="19">
      <t>キノウ</t>
    </rPh>
    <rPh sb="20" eb="21">
      <t>モチ</t>
    </rPh>
    <rPh sb="24" eb="26">
      <t>ヨウケン</t>
    </rPh>
    <rPh sb="27" eb="29">
      <t>カクニン</t>
    </rPh>
    <rPh sb="30" eb="32">
      <t>ヨウイ</t>
    </rPh>
    <phoneticPr fontId="1"/>
  </si>
  <si>
    <t>事項</t>
    <rPh sb="0" eb="2">
      <t>ジコウ</t>
    </rPh>
    <phoneticPr fontId="1"/>
  </si>
  <si>
    <t>✔</t>
    <phoneticPr fontId="1"/>
  </si>
  <si>
    <t>確認する内容</t>
    <rPh sb="0" eb="2">
      <t>カクニン</t>
    </rPh>
    <rPh sb="4" eb="6">
      <t>ナイヨウ</t>
    </rPh>
    <phoneticPr fontId="1"/>
  </si>
  <si>
    <t>全体</t>
    <rPh sb="0" eb="2">
      <t>ゼンタイ</t>
    </rPh>
    <phoneticPr fontId="1"/>
  </si>
  <si>
    <t>□</t>
    <phoneticPr fontId="1"/>
  </si>
  <si>
    <t>全ての項目について入力漏れ（空欄）がないか。</t>
    <rPh sb="0" eb="1">
      <t>スベ</t>
    </rPh>
    <rPh sb="3" eb="5">
      <t>コウモク</t>
    </rPh>
    <rPh sb="9" eb="11">
      <t>ニュウリョク</t>
    </rPh>
    <rPh sb="11" eb="12">
      <t>モ</t>
    </rPh>
    <rPh sb="14" eb="16">
      <t>クウラン</t>
    </rPh>
    <phoneticPr fontId="1"/>
  </si>
  <si>
    <t>推薦調書の内容が推薦者一覧に適切にリンク表示されているか。</t>
    <rPh sb="5" eb="7">
      <t>ナイヨウ</t>
    </rPh>
    <rPh sb="14" eb="16">
      <t>テキセツ</t>
    </rPh>
    <rPh sb="20" eb="22">
      <t>ヒョウジ</t>
    </rPh>
    <phoneticPr fontId="1"/>
  </si>
  <si>
    <t>指定された文字で入力しているか。(数字は半角など）</t>
    <rPh sb="0" eb="2">
      <t>シテイ</t>
    </rPh>
    <rPh sb="5" eb="7">
      <t>モジ</t>
    </rPh>
    <rPh sb="8" eb="10">
      <t>ニュウリョク</t>
    </rPh>
    <rPh sb="17" eb="19">
      <t>スウジ</t>
    </rPh>
    <rPh sb="19" eb="21">
      <t>エイスウジ</t>
    </rPh>
    <rPh sb="20" eb="22">
      <t>ハンカク</t>
    </rPh>
    <phoneticPr fontId="1"/>
  </si>
  <si>
    <t>希望奨学金支給期間</t>
    <rPh sb="0" eb="2">
      <t>キボウ</t>
    </rPh>
    <rPh sb="7" eb="9">
      <t>キカン</t>
    </rPh>
    <phoneticPr fontId="1"/>
  </si>
  <si>
    <t>学期開始日に沿った適切な期間が設定されているか。</t>
    <rPh sb="0" eb="2">
      <t>ガッキ</t>
    </rPh>
    <rPh sb="2" eb="5">
      <t>カイシビ</t>
    </rPh>
    <rPh sb="15" eb="17">
      <t>セッテイ</t>
    </rPh>
    <phoneticPr fontId="1"/>
  </si>
  <si>
    <t>語学能力条件</t>
    <rPh sb="0" eb="6">
      <t>ゴガクノウリョクジョウケン</t>
    </rPh>
    <phoneticPr fontId="1"/>
  </si>
  <si>
    <t>選択した語学能力条件番号に対応して、必要な項目が入力又は必要書類が提出されているか。</t>
    <rPh sb="0" eb="2">
      <t>センタク</t>
    </rPh>
    <rPh sb="4" eb="6">
      <t>ゴガク</t>
    </rPh>
    <rPh sb="6" eb="8">
      <t>ノウリョク</t>
    </rPh>
    <rPh sb="8" eb="10">
      <t>ジョウケン</t>
    </rPh>
    <rPh sb="10" eb="12">
      <t>バンゴウ</t>
    </rPh>
    <rPh sb="13" eb="15">
      <t>タイオウ</t>
    </rPh>
    <rPh sb="18" eb="20">
      <t>ヒツヨウ</t>
    </rPh>
    <rPh sb="21" eb="23">
      <t>コウモク</t>
    </rPh>
    <rPh sb="24" eb="26">
      <t>ニュウリョク</t>
    </rPh>
    <rPh sb="26" eb="27">
      <t>マタ</t>
    </rPh>
    <rPh sb="28" eb="30">
      <t>ヒツヨウ</t>
    </rPh>
    <rPh sb="30" eb="32">
      <t>ショルイ</t>
    </rPh>
    <rPh sb="33" eb="35">
      <t>テイシュツ</t>
    </rPh>
    <phoneticPr fontId="1"/>
  </si>
  <si>
    <t>出発国・都市名（空港所在地名）</t>
    <rPh sb="2" eb="3">
      <t>コク</t>
    </rPh>
    <phoneticPr fontId="1"/>
  </si>
  <si>
    <t>国籍と違う国を入力していないか。</t>
    <rPh sb="0" eb="2">
      <t>コクセキ</t>
    </rPh>
    <rPh sb="3" eb="4">
      <t>チガ</t>
    </rPh>
    <rPh sb="5" eb="6">
      <t>クニ</t>
    </rPh>
    <rPh sb="7" eb="9">
      <t>ニュウリョク</t>
    </rPh>
    <phoneticPr fontId="1"/>
  </si>
  <si>
    <t>※やむを得ない事情により国籍外の空港を利用する場合は、備考欄に理由を入力すること（内紛による空港閉鎖等）。
なお、自己都合により国籍国外の空港を利用する場合は、文部科学省からは旅費は支給されない。</t>
    <rPh sb="4" eb="5">
      <t>エ</t>
    </rPh>
    <rPh sb="7" eb="9">
      <t>ジジョウ</t>
    </rPh>
    <rPh sb="12" eb="14">
      <t>コクセキ</t>
    </rPh>
    <rPh sb="14" eb="15">
      <t>ガイ</t>
    </rPh>
    <rPh sb="16" eb="18">
      <t>クウコウ</t>
    </rPh>
    <rPh sb="19" eb="21">
      <t>リヨウ</t>
    </rPh>
    <rPh sb="23" eb="25">
      <t>バアイ</t>
    </rPh>
    <rPh sb="27" eb="29">
      <t>ビコウ</t>
    </rPh>
    <rPh sb="29" eb="30">
      <t>ラン</t>
    </rPh>
    <rPh sb="31" eb="33">
      <t>リユウ</t>
    </rPh>
    <rPh sb="34" eb="36">
      <t>ニュウリョク</t>
    </rPh>
    <rPh sb="57" eb="59">
      <t>ジコ</t>
    </rPh>
    <rPh sb="59" eb="61">
      <t>ツゴウ</t>
    </rPh>
    <rPh sb="64" eb="66">
      <t>コクセキ</t>
    </rPh>
    <rPh sb="66" eb="67">
      <t>コク</t>
    </rPh>
    <rPh sb="67" eb="68">
      <t>ガイ</t>
    </rPh>
    <rPh sb="69" eb="71">
      <t>クウコウ</t>
    </rPh>
    <rPh sb="72" eb="74">
      <t>リヨウ</t>
    </rPh>
    <rPh sb="76" eb="78">
      <t>バアイ</t>
    </rPh>
    <rPh sb="80" eb="82">
      <t>モンブ</t>
    </rPh>
    <rPh sb="82" eb="85">
      <t>カガクショウ</t>
    </rPh>
    <rPh sb="88" eb="90">
      <t>リョヒ</t>
    </rPh>
    <rPh sb="91" eb="93">
      <t>シキュウ</t>
    </rPh>
    <phoneticPr fontId="1"/>
  </si>
  <si>
    <t>推薦人数</t>
    <rPh sb="0" eb="2">
      <t>スイセン</t>
    </rPh>
    <rPh sb="2" eb="4">
      <t>ニンズウ</t>
    </rPh>
    <phoneticPr fontId="1"/>
  </si>
  <si>
    <t>推薦可能人数を超過していないか。</t>
    <rPh sb="0" eb="2">
      <t>スイセン</t>
    </rPh>
    <rPh sb="2" eb="3">
      <t>カ</t>
    </rPh>
    <rPh sb="3" eb="4">
      <t>ノウ</t>
    </rPh>
    <rPh sb="4" eb="5">
      <t>ニン</t>
    </rPh>
    <rPh sb="5" eb="6">
      <t>スウ</t>
    </rPh>
    <rPh sb="7" eb="9">
      <t>チョウカ</t>
    </rPh>
    <phoneticPr fontId="1"/>
  </si>
  <si>
    <t>国名</t>
  </si>
  <si>
    <t>有無</t>
    <rPh sb="0" eb="2">
      <t>ウム</t>
    </rPh>
    <phoneticPr fontId="3"/>
  </si>
  <si>
    <t>年_西暦</t>
    <rPh sb="0" eb="1">
      <t>ネン</t>
    </rPh>
    <rPh sb="2" eb="4">
      <t>セイレキ</t>
    </rPh>
    <phoneticPr fontId="3"/>
  </si>
  <si>
    <t>年_下2桁</t>
    <rPh sb="0" eb="1">
      <t>ネン</t>
    </rPh>
    <rPh sb="2" eb="3">
      <t>シモ</t>
    </rPh>
    <rPh sb="4" eb="5">
      <t>ケタ</t>
    </rPh>
    <phoneticPr fontId="1"/>
  </si>
  <si>
    <t>月</t>
    <rPh sb="0" eb="1">
      <t>ツキ</t>
    </rPh>
    <phoneticPr fontId="3"/>
  </si>
  <si>
    <t>日</t>
    <rPh sb="0" eb="1">
      <t>ヒ</t>
    </rPh>
    <phoneticPr fontId="3"/>
  </si>
  <si>
    <t>JLPTレベル</t>
    <phoneticPr fontId="1"/>
  </si>
  <si>
    <t>文部科学省への推薦</t>
    <phoneticPr fontId="1"/>
  </si>
  <si>
    <t>該当する語学能力条件番号</t>
    <rPh sb="0" eb="2">
      <t>ガイトウ</t>
    </rPh>
    <rPh sb="4" eb="6">
      <t>ゴガク</t>
    </rPh>
    <rPh sb="6" eb="8">
      <t>ノウリョク</t>
    </rPh>
    <rPh sb="8" eb="10">
      <t>ジョウケン</t>
    </rPh>
    <rPh sb="10" eb="12">
      <t>バンゴウ</t>
    </rPh>
    <phoneticPr fontId="3"/>
  </si>
  <si>
    <t>101003</t>
  </si>
  <si>
    <t>北海道大学</t>
  </si>
  <si>
    <t>M</t>
    <phoneticPr fontId="3"/>
  </si>
  <si>
    <t>101</t>
  </si>
  <si>
    <t>インド</t>
  </si>
  <si>
    <t>便宜供与不要</t>
    <rPh sb="0" eb="2">
      <t>ベンギ</t>
    </rPh>
    <rPh sb="2" eb="4">
      <t>キョウヨ</t>
    </rPh>
    <rPh sb="4" eb="6">
      <t>フヨウ</t>
    </rPh>
    <phoneticPr fontId="1"/>
  </si>
  <si>
    <t>101004</t>
  </si>
  <si>
    <t>北海道教育大学</t>
  </si>
  <si>
    <t>F</t>
    <phoneticPr fontId="3"/>
  </si>
  <si>
    <t>102</t>
  </si>
  <si>
    <t>ブータン</t>
  </si>
  <si>
    <t>日本文化</t>
    <rPh sb="0" eb="2">
      <t>ニホン</t>
    </rPh>
    <rPh sb="2" eb="4">
      <t>ブンカ</t>
    </rPh>
    <phoneticPr fontId="1"/>
  </si>
  <si>
    <t>00</t>
  </si>
  <si>
    <t>N1</t>
    <phoneticPr fontId="1"/>
  </si>
  <si>
    <t>&lt;アジア地域&gt;</t>
    <rPh sb="4" eb="6">
      <t>チイキ</t>
    </rPh>
    <phoneticPr fontId="3"/>
  </si>
  <si>
    <t>日本語②</t>
    <rPh sb="0" eb="3">
      <t>ニホンゴ</t>
    </rPh>
    <phoneticPr fontId="3"/>
  </si>
  <si>
    <t>102001</t>
  </si>
  <si>
    <t>弘前大学</t>
  </si>
  <si>
    <t>103</t>
  </si>
  <si>
    <t>インドネシア</t>
  </si>
  <si>
    <t>日本語・日本文化</t>
    <rPh sb="0" eb="3">
      <t>ニホンゴ</t>
    </rPh>
    <rPh sb="4" eb="6">
      <t>ニホン</t>
    </rPh>
    <rPh sb="6" eb="8">
      <t>ブンカ</t>
    </rPh>
    <phoneticPr fontId="1"/>
  </si>
  <si>
    <t>01</t>
  </si>
  <si>
    <t>102002</t>
  </si>
  <si>
    <t>岩手大学</t>
  </si>
  <si>
    <t>104</t>
  </si>
  <si>
    <t>カンボジア</t>
  </si>
  <si>
    <t>02</t>
  </si>
  <si>
    <t>N3</t>
  </si>
  <si>
    <t xml:space="preserve">  コルカタ総</t>
    <rPh sb="6" eb="7">
      <t>ソウ</t>
    </rPh>
    <phoneticPr fontId="3"/>
  </si>
  <si>
    <t>102003</t>
  </si>
  <si>
    <t>東北大学</t>
  </si>
  <si>
    <t>105</t>
  </si>
  <si>
    <t>シンガポール</t>
  </si>
  <si>
    <t>03</t>
  </si>
  <si>
    <t>N4</t>
  </si>
  <si>
    <t xml:space="preserve">  チェンナイ総</t>
    <rPh sb="7" eb="8">
      <t>ソウ</t>
    </rPh>
    <phoneticPr fontId="3"/>
  </si>
  <si>
    <t>102004</t>
  </si>
  <si>
    <t>秋田大学</t>
  </si>
  <si>
    <t>106</t>
  </si>
  <si>
    <t>スリランカ</t>
  </si>
  <si>
    <t>04</t>
  </si>
  <si>
    <t>N5</t>
  </si>
  <si>
    <t xml:space="preserve">  ベンガルール総</t>
    <rPh sb="8" eb="9">
      <t>ソウ</t>
    </rPh>
    <phoneticPr fontId="3"/>
  </si>
  <si>
    <t>102005</t>
  </si>
  <si>
    <t>山形大学</t>
  </si>
  <si>
    <t>107</t>
  </si>
  <si>
    <t>タイ</t>
  </si>
  <si>
    <t xml:space="preserve">  ムンバイ総</t>
    <rPh sb="6" eb="7">
      <t>ソウ</t>
    </rPh>
    <phoneticPr fontId="3"/>
  </si>
  <si>
    <t>103001</t>
  </si>
  <si>
    <t>茨城大学</t>
  </si>
  <si>
    <t>108</t>
  </si>
  <si>
    <t>大韓民国</t>
    <rPh sb="0" eb="4">
      <t>ダイカンミンコク</t>
    </rPh>
    <phoneticPr fontId="53"/>
  </si>
  <si>
    <t>インドネシア大</t>
    <rPh sb="6" eb="7">
      <t>タイ</t>
    </rPh>
    <phoneticPr fontId="3"/>
  </si>
  <si>
    <t>103002</t>
  </si>
  <si>
    <t>宇都宮大学</t>
  </si>
  <si>
    <t>109-1</t>
  </si>
  <si>
    <t>中国</t>
    <rPh sb="0" eb="2">
      <t>チュウゴク</t>
    </rPh>
    <phoneticPr fontId="53"/>
  </si>
  <si>
    <t xml:space="preserve">  スラバヤ総</t>
    <rPh sb="6" eb="7">
      <t>ソウ</t>
    </rPh>
    <phoneticPr fontId="3"/>
  </si>
  <si>
    <t>103003</t>
  </si>
  <si>
    <t>群馬大学</t>
  </si>
  <si>
    <t>109-2</t>
  </si>
  <si>
    <t>中国（香港）</t>
    <rPh sb="0" eb="2">
      <t>チュウゴク</t>
    </rPh>
    <rPh sb="3" eb="5">
      <t>ホンコン</t>
    </rPh>
    <phoneticPr fontId="53"/>
  </si>
  <si>
    <t>　マカッサル事
　(ｽﾗﾊﾞﾔ総)</t>
    <rPh sb="6" eb="7">
      <t>コト</t>
    </rPh>
    <rPh sb="15" eb="16">
      <t>ソウ</t>
    </rPh>
    <phoneticPr fontId="3"/>
  </si>
  <si>
    <t>103004</t>
  </si>
  <si>
    <t>埼玉大学</t>
  </si>
  <si>
    <t>109-3</t>
  </si>
  <si>
    <t>中国（マカオ）</t>
    <rPh sb="0" eb="2">
      <t>チュウゴク</t>
    </rPh>
    <phoneticPr fontId="53"/>
  </si>
  <si>
    <t xml:space="preserve">  デンパサール総</t>
  </si>
  <si>
    <t>103005</t>
  </si>
  <si>
    <t>千葉大学</t>
  </si>
  <si>
    <t>110</t>
    <phoneticPr fontId="1"/>
  </si>
  <si>
    <t>ネパール</t>
  </si>
  <si>
    <t>10</t>
  </si>
  <si>
    <t xml:space="preserve">  メダン総</t>
  </si>
  <si>
    <t>103006</t>
  </si>
  <si>
    <t>横浜国立大学</t>
  </si>
  <si>
    <t>111</t>
    <phoneticPr fontId="1"/>
  </si>
  <si>
    <t>パキスタン</t>
  </si>
  <si>
    <t>11</t>
  </si>
  <si>
    <t>カンボジア大</t>
    <rPh sb="5" eb="6">
      <t>タイ</t>
    </rPh>
    <phoneticPr fontId="3"/>
  </si>
  <si>
    <t>103007</t>
  </si>
  <si>
    <t>山梨大学</t>
    <rPh sb="0" eb="2">
      <t>ヤマナシ</t>
    </rPh>
    <rPh sb="2" eb="4">
      <t>ダイガク</t>
    </rPh>
    <phoneticPr fontId="1"/>
  </si>
  <si>
    <t>112</t>
    <phoneticPr fontId="1"/>
  </si>
  <si>
    <t>バングラデシュ</t>
  </si>
  <si>
    <t>12</t>
  </si>
  <si>
    <t>シンガポール大</t>
    <rPh sb="6" eb="7">
      <t>タイ</t>
    </rPh>
    <phoneticPr fontId="3"/>
  </si>
  <si>
    <t>103008</t>
  </si>
  <si>
    <t>信州大学</t>
  </si>
  <si>
    <t>113</t>
    <phoneticPr fontId="1"/>
  </si>
  <si>
    <t>東ティモール</t>
    <rPh sb="0" eb="1">
      <t>ヒガシ</t>
    </rPh>
    <phoneticPr fontId="4"/>
  </si>
  <si>
    <t>13</t>
  </si>
  <si>
    <t>スリランカ大</t>
    <rPh sb="5" eb="6">
      <t>タイ</t>
    </rPh>
    <phoneticPr fontId="3"/>
  </si>
  <si>
    <t>103009</t>
  </si>
  <si>
    <t>新潟大学</t>
  </si>
  <si>
    <t>114</t>
    <phoneticPr fontId="1"/>
  </si>
  <si>
    <t>フィリピン</t>
  </si>
  <si>
    <t>14</t>
  </si>
  <si>
    <t>タイ大</t>
    <rPh sb="2" eb="3">
      <t>タイ</t>
    </rPh>
    <phoneticPr fontId="3"/>
  </si>
  <si>
    <t>103010</t>
  </si>
  <si>
    <t>筑波大学</t>
  </si>
  <si>
    <t>115</t>
    <phoneticPr fontId="1"/>
  </si>
  <si>
    <t>ブルネイ</t>
  </si>
  <si>
    <t>15</t>
  </si>
  <si>
    <t xml:space="preserve">  チェンマイ総</t>
    <rPh sb="7" eb="8">
      <t>ソウ</t>
    </rPh>
    <phoneticPr fontId="3"/>
  </si>
  <si>
    <t>103014</t>
  </si>
  <si>
    <t>上越教育大学</t>
  </si>
  <si>
    <t>116</t>
    <phoneticPr fontId="1"/>
  </si>
  <si>
    <t>ベトナム</t>
  </si>
  <si>
    <t>16</t>
  </si>
  <si>
    <t>韓国大</t>
    <rPh sb="2" eb="3">
      <t>タイ</t>
    </rPh>
    <phoneticPr fontId="3"/>
  </si>
  <si>
    <t>104001</t>
  </si>
  <si>
    <t>お茶の水女子大学</t>
  </si>
  <si>
    <t>117</t>
    <phoneticPr fontId="1"/>
  </si>
  <si>
    <t>マレーシア</t>
  </si>
  <si>
    <t>17</t>
  </si>
  <si>
    <t xml:space="preserve">  済州総</t>
    <rPh sb="4" eb="5">
      <t>ソウ</t>
    </rPh>
    <phoneticPr fontId="3"/>
  </si>
  <si>
    <t>104005</t>
  </si>
  <si>
    <t>東京外国語大学</t>
  </si>
  <si>
    <t>118</t>
    <phoneticPr fontId="1"/>
  </si>
  <si>
    <t>ミャンマー</t>
  </si>
  <si>
    <t>18</t>
  </si>
  <si>
    <t xml:space="preserve">  釜山総</t>
    <rPh sb="4" eb="5">
      <t>ソウ</t>
    </rPh>
    <phoneticPr fontId="3"/>
  </si>
  <si>
    <t>104006</t>
  </si>
  <si>
    <t>東京学芸大学</t>
  </si>
  <si>
    <t>119</t>
    <phoneticPr fontId="1"/>
  </si>
  <si>
    <t>モルディブ</t>
    <phoneticPr fontId="1"/>
  </si>
  <si>
    <t>19</t>
  </si>
  <si>
    <t>中国大</t>
    <rPh sb="2" eb="3">
      <t>タイ</t>
    </rPh>
    <phoneticPr fontId="3"/>
  </si>
  <si>
    <t>104013</t>
  </si>
  <si>
    <t>一橋大学</t>
  </si>
  <si>
    <t>120</t>
    <phoneticPr fontId="1"/>
  </si>
  <si>
    <t>モンゴル</t>
    <phoneticPr fontId="1"/>
  </si>
  <si>
    <t>20</t>
  </si>
  <si>
    <t xml:space="preserve">  広州総</t>
    <rPh sb="4" eb="5">
      <t>ソウ</t>
    </rPh>
    <phoneticPr fontId="3"/>
  </si>
  <si>
    <t>105001</t>
  </si>
  <si>
    <t>富山大学</t>
  </si>
  <si>
    <t>121</t>
    <phoneticPr fontId="1"/>
  </si>
  <si>
    <t>ラオス</t>
  </si>
  <si>
    <t>21</t>
  </si>
  <si>
    <t xml:space="preserve">  上海総</t>
    <rPh sb="4" eb="5">
      <t>ソウ</t>
    </rPh>
    <phoneticPr fontId="3"/>
  </si>
  <si>
    <t>105002</t>
  </si>
  <si>
    <t>金沢大学</t>
  </si>
  <si>
    <t>190</t>
    <phoneticPr fontId="1"/>
  </si>
  <si>
    <t>その他（アジア地域）</t>
    <rPh sb="2" eb="3">
      <t>タ</t>
    </rPh>
    <rPh sb="7" eb="9">
      <t>チイキ</t>
    </rPh>
    <phoneticPr fontId="1"/>
  </si>
  <si>
    <t>22</t>
  </si>
  <si>
    <t xml:space="preserve">  重慶総</t>
    <rPh sb="4" eb="5">
      <t>ソウ</t>
    </rPh>
    <phoneticPr fontId="3"/>
  </si>
  <si>
    <t>105003</t>
  </si>
  <si>
    <t>福井大学</t>
  </si>
  <si>
    <t>201</t>
  </si>
  <si>
    <t>オーストラリア</t>
  </si>
  <si>
    <t>23</t>
  </si>
  <si>
    <t xml:space="preserve">  瀋陽総</t>
    <rPh sb="4" eb="5">
      <t>ソウ</t>
    </rPh>
    <phoneticPr fontId="3"/>
  </si>
  <si>
    <t>105004</t>
  </si>
  <si>
    <t>岐阜大学</t>
  </si>
  <si>
    <t>202</t>
  </si>
  <si>
    <t>サモア</t>
  </si>
  <si>
    <t>24</t>
  </si>
  <si>
    <t>　大連事
　（瀋陽総）</t>
    <rPh sb="1" eb="3">
      <t>ダイレン</t>
    </rPh>
    <rPh sb="3" eb="4">
      <t>コト</t>
    </rPh>
    <rPh sb="7" eb="9">
      <t>シンヨウ</t>
    </rPh>
    <rPh sb="9" eb="10">
      <t>ソウ</t>
    </rPh>
    <phoneticPr fontId="3"/>
  </si>
  <si>
    <t>105005</t>
  </si>
  <si>
    <t>静岡大学</t>
  </si>
  <si>
    <t>203</t>
  </si>
  <si>
    <t xml:space="preserve">  青島総</t>
    <rPh sb="2" eb="4">
      <t>チンタオ</t>
    </rPh>
    <rPh sb="4" eb="5">
      <t>ソウ</t>
    </rPh>
    <phoneticPr fontId="3"/>
  </si>
  <si>
    <t>105007</t>
  </si>
  <si>
    <t>名古屋大学</t>
  </si>
  <si>
    <t>204</t>
  </si>
  <si>
    <t>トンガ</t>
  </si>
  <si>
    <t>26</t>
    <phoneticPr fontId="1"/>
  </si>
  <si>
    <t xml:space="preserve">  香港総</t>
    <rPh sb="4" eb="5">
      <t>ソウ</t>
    </rPh>
    <phoneticPr fontId="3"/>
  </si>
  <si>
    <t>105009</t>
  </si>
  <si>
    <t>三重大学</t>
  </si>
  <si>
    <t>205</t>
    <phoneticPr fontId="1"/>
  </si>
  <si>
    <t>ニュージーランド</t>
  </si>
  <si>
    <t>27</t>
    <phoneticPr fontId="1"/>
  </si>
  <si>
    <t>ネパール大</t>
    <rPh sb="4" eb="5">
      <t>タイ</t>
    </rPh>
    <phoneticPr fontId="3"/>
  </si>
  <si>
    <t>106002</t>
  </si>
  <si>
    <t>京都大学</t>
  </si>
  <si>
    <t>206</t>
  </si>
  <si>
    <t>28</t>
    <phoneticPr fontId="1"/>
  </si>
  <si>
    <t>パキスタン大</t>
    <rPh sb="5" eb="6">
      <t>タイ</t>
    </rPh>
    <phoneticPr fontId="3"/>
  </si>
  <si>
    <t>106003</t>
  </si>
  <si>
    <t>京都教育大学</t>
  </si>
  <si>
    <t>207</t>
  </si>
  <si>
    <t>ニウエ</t>
  </si>
  <si>
    <t>29</t>
    <phoneticPr fontId="1"/>
  </si>
  <si>
    <t xml:space="preserve">  カラチ総</t>
    <rPh sb="5" eb="6">
      <t>ソウ</t>
    </rPh>
    <phoneticPr fontId="3"/>
  </si>
  <si>
    <t>106005</t>
  </si>
  <si>
    <t>大阪大学</t>
  </si>
  <si>
    <t>208</t>
  </si>
  <si>
    <t>バヌアツ</t>
    <phoneticPr fontId="1"/>
  </si>
  <si>
    <t>30</t>
    <phoneticPr fontId="1"/>
  </si>
  <si>
    <t>ﾊﾞﾝｸﾞﾗﾃﾞｼｭ大</t>
    <rPh sb="10" eb="11">
      <t>タイ</t>
    </rPh>
    <phoneticPr fontId="3"/>
  </si>
  <si>
    <t>106007</t>
  </si>
  <si>
    <t>大阪教育大学</t>
  </si>
  <si>
    <t>209</t>
  </si>
  <si>
    <t>パプアニューギニア</t>
  </si>
  <si>
    <t>東ティモール大</t>
    <rPh sb="6" eb="7">
      <t>タイ</t>
    </rPh>
    <phoneticPr fontId="3"/>
  </si>
  <si>
    <t>106008</t>
  </si>
  <si>
    <t>神戸大学</t>
  </si>
  <si>
    <t>210</t>
  </si>
  <si>
    <t>パラオ</t>
  </si>
  <si>
    <t>フィリピン大</t>
    <rPh sb="5" eb="6">
      <t>タイ</t>
    </rPh>
    <phoneticPr fontId="3"/>
  </si>
  <si>
    <t>106010</t>
  </si>
  <si>
    <t>奈良教育大学</t>
  </si>
  <si>
    <t>211</t>
  </si>
  <si>
    <t>フィジー</t>
  </si>
  <si>
    <t>　セブ総　(ﾌｨﾘﾋﾟﾝ大）</t>
    <rPh sb="3" eb="4">
      <t>ソウ</t>
    </rPh>
    <rPh sb="12" eb="13">
      <t>タイ</t>
    </rPh>
    <phoneticPr fontId="3"/>
  </si>
  <si>
    <t>106011</t>
  </si>
  <si>
    <t>奈良女子大学</t>
  </si>
  <si>
    <t>212</t>
  </si>
  <si>
    <t>キリバス</t>
  </si>
  <si>
    <t>　ダバオ総（ﾌｨﾘﾋﾟﾝ大）</t>
    <rPh sb="4" eb="5">
      <t>ソウ</t>
    </rPh>
    <rPh sb="12" eb="13">
      <t>タイ</t>
    </rPh>
    <phoneticPr fontId="3"/>
  </si>
  <si>
    <t>106012</t>
  </si>
  <si>
    <t>和歌山大学</t>
  </si>
  <si>
    <t>213</t>
  </si>
  <si>
    <t>ツバル</t>
  </si>
  <si>
    <t>ブルネイ大</t>
    <rPh sb="4" eb="5">
      <t>タイ</t>
    </rPh>
    <phoneticPr fontId="3"/>
  </si>
  <si>
    <t>106014</t>
  </si>
  <si>
    <t>兵庫教育大学</t>
  </si>
  <si>
    <t>214</t>
  </si>
  <si>
    <t>ナウル</t>
  </si>
  <si>
    <t>ベトナム大</t>
    <rPh sb="4" eb="5">
      <t>タイ</t>
    </rPh>
    <phoneticPr fontId="3"/>
  </si>
  <si>
    <t>107001</t>
  </si>
  <si>
    <t>鳥取大学</t>
  </si>
  <si>
    <t>215</t>
  </si>
  <si>
    <t>マーシャル</t>
  </si>
  <si>
    <t xml:space="preserve">  ホーチミン総</t>
    <rPh sb="7" eb="8">
      <t>ソウ</t>
    </rPh>
    <phoneticPr fontId="3"/>
  </si>
  <si>
    <t>107002</t>
  </si>
  <si>
    <t>島根大学</t>
  </si>
  <si>
    <t>216</t>
  </si>
  <si>
    <t>ミクロネシア</t>
  </si>
  <si>
    <t>マレーシア大</t>
    <rPh sb="5" eb="6">
      <t>タイ</t>
    </rPh>
    <phoneticPr fontId="3"/>
  </si>
  <si>
    <t>107003</t>
  </si>
  <si>
    <t>岡山大学</t>
  </si>
  <si>
    <t>290</t>
    <phoneticPr fontId="1"/>
  </si>
  <si>
    <t>その他（大洋州地域）</t>
    <rPh sb="2" eb="3">
      <t>タ</t>
    </rPh>
    <rPh sb="4" eb="6">
      <t>タイヨウ</t>
    </rPh>
    <rPh sb="6" eb="7">
      <t>シュウ</t>
    </rPh>
    <rPh sb="7" eb="9">
      <t>チイキ</t>
    </rPh>
    <phoneticPr fontId="1"/>
  </si>
  <si>
    <t>　コタキナバル事
　(ﾏﾚｰｼｱ大）</t>
    <rPh sb="7" eb="8">
      <t>コト</t>
    </rPh>
    <rPh sb="16" eb="17">
      <t>タイ</t>
    </rPh>
    <phoneticPr fontId="3"/>
  </si>
  <si>
    <t>107004</t>
  </si>
  <si>
    <t>広島大学</t>
  </si>
  <si>
    <t>301</t>
    <phoneticPr fontId="1"/>
  </si>
  <si>
    <t>米国</t>
    <rPh sb="0" eb="2">
      <t>ベイコク</t>
    </rPh>
    <phoneticPr fontId="53"/>
  </si>
  <si>
    <t xml:space="preserve">  ペナン総</t>
    <rPh sb="5" eb="6">
      <t>ソウ</t>
    </rPh>
    <phoneticPr fontId="3"/>
  </si>
  <si>
    <t>107005</t>
  </si>
  <si>
    <t>山口大学</t>
  </si>
  <si>
    <t>302</t>
    <phoneticPr fontId="1"/>
  </si>
  <si>
    <t>カナダ</t>
  </si>
  <si>
    <t>ミャンマー大</t>
    <rPh sb="5" eb="6">
      <t>タイ</t>
    </rPh>
    <phoneticPr fontId="3"/>
  </si>
  <si>
    <t>108002</t>
  </si>
  <si>
    <t>香川大学</t>
  </si>
  <si>
    <t>390</t>
    <phoneticPr fontId="1"/>
  </si>
  <si>
    <t>その他（北米地域）</t>
    <rPh sb="2" eb="3">
      <t>タ</t>
    </rPh>
    <rPh sb="4" eb="6">
      <t>ホクベイ</t>
    </rPh>
    <rPh sb="6" eb="8">
      <t>チイキ</t>
    </rPh>
    <phoneticPr fontId="1"/>
  </si>
  <si>
    <t>モルディブ大</t>
    <rPh sb="5" eb="6">
      <t>タイ</t>
    </rPh>
    <phoneticPr fontId="3"/>
  </si>
  <si>
    <t>108004</t>
  </si>
  <si>
    <t>高知大学</t>
  </si>
  <si>
    <t>401</t>
  </si>
  <si>
    <t>アルゼンチン</t>
  </si>
  <si>
    <t>モンゴル大</t>
    <rPh sb="4" eb="5">
      <t>タイ</t>
    </rPh>
    <phoneticPr fontId="3"/>
  </si>
  <si>
    <t>109001</t>
  </si>
  <si>
    <t>九州大学</t>
  </si>
  <si>
    <t>402</t>
  </si>
  <si>
    <t>ウルグアイ</t>
  </si>
  <si>
    <t>ラオス大</t>
    <rPh sb="3" eb="4">
      <t>タイ</t>
    </rPh>
    <phoneticPr fontId="3"/>
  </si>
  <si>
    <t>109003</t>
  </si>
  <si>
    <t>福岡教育大学</t>
  </si>
  <si>
    <t>403</t>
  </si>
  <si>
    <t>エクアドル</t>
  </si>
  <si>
    <t>&lt;大洋州地域&gt;</t>
    <rPh sb="1" eb="4">
      <t>タイヨウシュウ</t>
    </rPh>
    <rPh sb="4" eb="6">
      <t>チイキ</t>
    </rPh>
    <phoneticPr fontId="3"/>
  </si>
  <si>
    <t>109004</t>
  </si>
  <si>
    <t>佐賀大学</t>
  </si>
  <si>
    <t>404</t>
  </si>
  <si>
    <t>エルサルバドル</t>
  </si>
  <si>
    <t>豪州大</t>
    <rPh sb="2" eb="3">
      <t>タイ</t>
    </rPh>
    <phoneticPr fontId="3"/>
  </si>
  <si>
    <t>109005</t>
  </si>
  <si>
    <t>長崎大学</t>
  </si>
  <si>
    <t>405</t>
  </si>
  <si>
    <t>キューバ</t>
  </si>
  <si>
    <t xml:space="preserve">  シドニー総</t>
    <rPh sb="6" eb="7">
      <t>ソウ</t>
    </rPh>
    <phoneticPr fontId="3"/>
  </si>
  <si>
    <t>109006</t>
  </si>
  <si>
    <t>熊本大学</t>
  </si>
  <si>
    <t>406</t>
  </si>
  <si>
    <t>グアテマラ</t>
  </si>
  <si>
    <t xml:space="preserve">  パース総</t>
    <rPh sb="5" eb="6">
      <t>ソウ</t>
    </rPh>
    <phoneticPr fontId="3"/>
  </si>
  <si>
    <t>109007</t>
  </si>
  <si>
    <t>大分大学</t>
  </si>
  <si>
    <t>407</t>
  </si>
  <si>
    <t>コスタリカ</t>
  </si>
  <si>
    <t xml:space="preserve">  ブリスベン総</t>
    <rPh sb="7" eb="8">
      <t>ソウ</t>
    </rPh>
    <phoneticPr fontId="3"/>
  </si>
  <si>
    <t>109008</t>
  </si>
  <si>
    <t>宮崎大学</t>
  </si>
  <si>
    <t>408</t>
  </si>
  <si>
    <t>コロンビア</t>
  </si>
  <si>
    <t>　ケアンズ事
　（ﾌﾞﾘｽﾍﾞﾝ総）</t>
    <rPh sb="5" eb="6">
      <t>コト</t>
    </rPh>
    <rPh sb="16" eb="17">
      <t>ソウ</t>
    </rPh>
    <phoneticPr fontId="3"/>
  </si>
  <si>
    <t>109009</t>
  </si>
  <si>
    <t>鹿児島大学</t>
  </si>
  <si>
    <t>409</t>
  </si>
  <si>
    <t>ジャマイカ</t>
  </si>
  <si>
    <t xml:space="preserve">  メルボルン総</t>
    <rPh sb="7" eb="8">
      <t>ソウ</t>
    </rPh>
    <phoneticPr fontId="3"/>
  </si>
  <si>
    <t>109011</t>
  </si>
  <si>
    <t>琉球大学</t>
  </si>
  <si>
    <t>410</t>
  </si>
  <si>
    <t>バハマ</t>
  </si>
  <si>
    <t>サモア大</t>
    <rPh sb="3" eb="4">
      <t>タイ</t>
    </rPh>
    <phoneticPr fontId="3"/>
  </si>
  <si>
    <t>206008</t>
  </si>
  <si>
    <t>神戸市外国語大学</t>
  </si>
  <si>
    <t>411</t>
  </si>
  <si>
    <t>チリ</t>
  </si>
  <si>
    <t>ソロモン大</t>
    <rPh sb="4" eb="5">
      <t>タイ</t>
    </rPh>
    <phoneticPr fontId="3"/>
  </si>
  <si>
    <t>302024</t>
  </si>
  <si>
    <t>青森中央学院大学</t>
  </si>
  <si>
    <t>412</t>
  </si>
  <si>
    <t>ドミニカ共和国</t>
    <rPh sb="4" eb="7">
      <t>キョウワコク</t>
    </rPh>
    <phoneticPr fontId="4"/>
  </si>
  <si>
    <t>トンガ大</t>
    <rPh sb="3" eb="4">
      <t>タイ</t>
    </rPh>
    <phoneticPr fontId="3"/>
  </si>
  <si>
    <t>304010</t>
  </si>
  <si>
    <t>慶應義塾大学</t>
  </si>
  <si>
    <t>413</t>
  </si>
  <si>
    <t>トリニダード・トバゴ</t>
  </si>
  <si>
    <t>ﾆｭｰｼﾞｰﾗﾝﾄﾞ大</t>
    <rPh sb="10" eb="11">
      <t>タイ</t>
    </rPh>
    <phoneticPr fontId="3"/>
  </si>
  <si>
    <t>304019</t>
  </si>
  <si>
    <t>上智大学</t>
  </si>
  <si>
    <t>414</t>
  </si>
  <si>
    <t>アンティグア・バーブーダ</t>
  </si>
  <si>
    <t>　ｸﾗｲｽﾄﾁｬｰﾁ事
　（ＮＺ大）</t>
    <rPh sb="10" eb="11">
      <t>コト</t>
    </rPh>
    <rPh sb="16" eb="17">
      <t>タイ</t>
    </rPh>
    <phoneticPr fontId="3"/>
  </si>
  <si>
    <t>304031</t>
  </si>
  <si>
    <t>大東文化大学</t>
  </si>
  <si>
    <t>415</t>
  </si>
  <si>
    <t>ガイアナ</t>
  </si>
  <si>
    <t xml:space="preserve">  オークランド総</t>
    <rPh sb="8" eb="9">
      <t>ソウ</t>
    </rPh>
    <phoneticPr fontId="3"/>
  </si>
  <si>
    <t>304065</t>
  </si>
  <si>
    <t>法政大学</t>
  </si>
  <si>
    <t>416</t>
  </si>
  <si>
    <t>グレナダ</t>
  </si>
  <si>
    <t>ﾊﾟﾌﾟｱﾆｭｰｷﾞﾆｱ大</t>
    <rPh sb="12" eb="13">
      <t>タイ</t>
    </rPh>
    <phoneticPr fontId="3"/>
  </si>
  <si>
    <t>304075</t>
  </si>
  <si>
    <t>立正大学</t>
  </si>
  <si>
    <t>417</t>
  </si>
  <si>
    <t>スリナム</t>
  </si>
  <si>
    <t>パラオ大</t>
    <rPh sb="3" eb="4">
      <t>タイ</t>
    </rPh>
    <phoneticPr fontId="3"/>
  </si>
  <si>
    <t>304076</t>
  </si>
  <si>
    <t>早稲田大学</t>
  </si>
  <si>
    <t>418</t>
  </si>
  <si>
    <t>セントクリストファーネイビス</t>
    <phoneticPr fontId="1"/>
  </si>
  <si>
    <t>フィジー大</t>
    <rPh sb="4" eb="5">
      <t>タイ</t>
    </rPh>
    <phoneticPr fontId="3"/>
  </si>
  <si>
    <t>304090</t>
  </si>
  <si>
    <t>創価大学</t>
  </si>
  <si>
    <t>419</t>
  </si>
  <si>
    <t>セントビンセント</t>
  </si>
  <si>
    <t>マーシャル大</t>
    <rPh sb="5" eb="6">
      <t>タイ</t>
    </rPh>
    <phoneticPr fontId="3"/>
  </si>
  <si>
    <t>305010</t>
  </si>
  <si>
    <t>南山大学</t>
  </si>
  <si>
    <t>420</t>
  </si>
  <si>
    <t>セントルシア</t>
    <phoneticPr fontId="1"/>
  </si>
  <si>
    <t>ミクロネシア大</t>
    <rPh sb="6" eb="7">
      <t>タイ</t>
    </rPh>
    <phoneticPr fontId="3"/>
  </si>
  <si>
    <t>305030</t>
  </si>
  <si>
    <t>北陸大学</t>
  </si>
  <si>
    <t>421</t>
  </si>
  <si>
    <t>ドミニカ</t>
  </si>
  <si>
    <t>&lt;北米地域&gt;</t>
    <rPh sb="1" eb="2">
      <t>キタ</t>
    </rPh>
    <rPh sb="2" eb="3">
      <t>ベイ</t>
    </rPh>
    <rPh sb="3" eb="4">
      <t>チ</t>
    </rPh>
    <rPh sb="4" eb="5">
      <t>イキ</t>
    </rPh>
    <phoneticPr fontId="3"/>
  </si>
  <si>
    <t>305031</t>
  </si>
  <si>
    <t>愛知淑徳大学</t>
  </si>
  <si>
    <t>422</t>
  </si>
  <si>
    <t>ニカラグア</t>
  </si>
  <si>
    <t>米国大</t>
    <rPh sb="2" eb="3">
      <t>タイ</t>
    </rPh>
    <phoneticPr fontId="3"/>
  </si>
  <si>
    <t>306002</t>
  </si>
  <si>
    <t>京都外国語大学</t>
  </si>
  <si>
    <t>423</t>
  </si>
  <si>
    <t>ハイチ</t>
  </si>
  <si>
    <t xml:space="preserve">  アトランタ総</t>
    <rPh sb="7" eb="8">
      <t>ソウ</t>
    </rPh>
    <phoneticPr fontId="3"/>
  </si>
  <si>
    <t>306006</t>
  </si>
  <si>
    <t>同志社大学</t>
  </si>
  <si>
    <t>424</t>
  </si>
  <si>
    <t>パナマ</t>
  </si>
  <si>
    <t xml:space="preserve">  ｻﾝﾌﾗﾝｼｽｺ総</t>
    <rPh sb="10" eb="11">
      <t>ソウ</t>
    </rPh>
    <phoneticPr fontId="3"/>
  </si>
  <si>
    <t>306054</t>
  </si>
  <si>
    <t>神戸女子大学</t>
  </si>
  <si>
    <t>425</t>
  </si>
  <si>
    <t>パラグアイ</t>
  </si>
  <si>
    <t xml:space="preserve">  シアトル総</t>
    <rPh sb="6" eb="7">
      <t>ソウ</t>
    </rPh>
    <phoneticPr fontId="3"/>
  </si>
  <si>
    <t>307022</t>
  </si>
  <si>
    <t>山陽学園大学</t>
  </si>
  <si>
    <t>426</t>
  </si>
  <si>
    <t>バルバドス</t>
  </si>
  <si>
    <t>　アンカレジ事
　（ｼｱﾄﾙ総）</t>
    <rPh sb="6" eb="7">
      <t>コト</t>
    </rPh>
    <rPh sb="14" eb="15">
      <t>ソウ</t>
    </rPh>
    <phoneticPr fontId="3"/>
  </si>
  <si>
    <t>427</t>
  </si>
  <si>
    <t>ブラジル</t>
  </si>
  <si>
    <t>　ポートランド事
　(ｼｱﾄﾙ総）</t>
    <rPh sb="7" eb="8">
      <t>コト</t>
    </rPh>
    <rPh sb="15" eb="16">
      <t>ソウ</t>
    </rPh>
    <phoneticPr fontId="3"/>
  </si>
  <si>
    <t>428</t>
    <phoneticPr fontId="1"/>
  </si>
  <si>
    <t>ベネズエラ</t>
  </si>
  <si>
    <t xml:space="preserve">  シカゴ総</t>
    <rPh sb="5" eb="6">
      <t>ソウ</t>
    </rPh>
    <phoneticPr fontId="3"/>
  </si>
  <si>
    <t>429</t>
  </si>
  <si>
    <t>ベリーズ</t>
    <phoneticPr fontId="1"/>
  </si>
  <si>
    <t xml:space="preserve">  デトロイト総</t>
    <rPh sb="7" eb="8">
      <t>ソウ</t>
    </rPh>
    <phoneticPr fontId="3"/>
  </si>
  <si>
    <t>430</t>
  </si>
  <si>
    <t>ペルー</t>
  </si>
  <si>
    <t xml:space="preserve">  デンバー総</t>
    <rPh sb="6" eb="7">
      <t>ソウ</t>
    </rPh>
    <phoneticPr fontId="3"/>
  </si>
  <si>
    <t>431</t>
  </si>
  <si>
    <t>ボリビア</t>
  </si>
  <si>
    <t xml:space="preserve">  ナッシュビル総</t>
    <rPh sb="8" eb="9">
      <t>ソウ</t>
    </rPh>
    <phoneticPr fontId="3"/>
  </si>
  <si>
    <t>432</t>
  </si>
  <si>
    <t>ホンジュラス</t>
  </si>
  <si>
    <t xml:space="preserve">  ニューヨーク総</t>
    <rPh sb="8" eb="9">
      <t>ソウ</t>
    </rPh>
    <phoneticPr fontId="3"/>
  </si>
  <si>
    <t>433</t>
  </si>
  <si>
    <t>メキシコ</t>
  </si>
  <si>
    <t xml:space="preserve">  ハガッニャ総</t>
    <rPh sb="7" eb="8">
      <t>ソウ</t>
    </rPh>
    <phoneticPr fontId="3"/>
  </si>
  <si>
    <t>490</t>
    <phoneticPr fontId="1"/>
  </si>
  <si>
    <t>その他（中南米地域）</t>
    <rPh sb="2" eb="3">
      <t>タ</t>
    </rPh>
    <rPh sb="4" eb="7">
      <t>チュウナンベイ</t>
    </rPh>
    <rPh sb="7" eb="9">
      <t>チイキ</t>
    </rPh>
    <phoneticPr fontId="1"/>
  </si>
  <si>
    <t>　サイパン事
　(ﾊｶﾞｯﾆｬ総）</t>
    <rPh sb="5" eb="6">
      <t>コト</t>
    </rPh>
    <rPh sb="15" eb="16">
      <t>ソウ</t>
    </rPh>
    <phoneticPr fontId="3"/>
  </si>
  <si>
    <t>501</t>
  </si>
  <si>
    <t>アイスランド</t>
  </si>
  <si>
    <t xml:space="preserve">  ヒューストン総</t>
    <rPh sb="8" eb="9">
      <t>ソウ</t>
    </rPh>
    <phoneticPr fontId="3"/>
  </si>
  <si>
    <t>502</t>
  </si>
  <si>
    <t>アイルランド</t>
  </si>
  <si>
    <t xml:space="preserve">  ボストン総</t>
    <rPh sb="6" eb="7">
      <t>ソウ</t>
    </rPh>
    <phoneticPr fontId="3"/>
  </si>
  <si>
    <t>503</t>
  </si>
  <si>
    <t>アゼルバイジャン</t>
  </si>
  <si>
    <t xml:space="preserve">  ホノルル総</t>
    <rPh sb="6" eb="7">
      <t>ソウ</t>
    </rPh>
    <phoneticPr fontId="3"/>
  </si>
  <si>
    <t>504</t>
  </si>
  <si>
    <t>アルバニア</t>
    <phoneticPr fontId="1"/>
  </si>
  <si>
    <t xml:space="preserve">  マイアミ総</t>
    <rPh sb="6" eb="7">
      <t>ソウ</t>
    </rPh>
    <phoneticPr fontId="3"/>
  </si>
  <si>
    <t>505</t>
  </si>
  <si>
    <t>アルメニア</t>
  </si>
  <si>
    <t xml:space="preserve">  ロサンゼルス総</t>
    <rPh sb="8" eb="9">
      <t>ソウ</t>
    </rPh>
    <phoneticPr fontId="3"/>
  </si>
  <si>
    <t>506</t>
  </si>
  <si>
    <t>イタリア</t>
  </si>
  <si>
    <t>カナダ大</t>
    <rPh sb="3" eb="4">
      <t>タイ</t>
    </rPh>
    <phoneticPr fontId="3"/>
  </si>
  <si>
    <t>507</t>
  </si>
  <si>
    <t>サンマリノ</t>
  </si>
  <si>
    <t xml:space="preserve">  カルガリー総</t>
    <rPh sb="7" eb="8">
      <t>ソウ</t>
    </rPh>
    <phoneticPr fontId="3"/>
  </si>
  <si>
    <t>508</t>
  </si>
  <si>
    <t>マルタ</t>
  </si>
  <si>
    <t xml:space="preserve">  トロント総</t>
    <rPh sb="6" eb="7">
      <t>ソウ</t>
    </rPh>
    <phoneticPr fontId="3"/>
  </si>
  <si>
    <t>509</t>
  </si>
  <si>
    <t>ウクライナ</t>
  </si>
  <si>
    <t xml:space="preserve">  バンクーバー総</t>
    <rPh sb="8" eb="9">
      <t>ソウ</t>
    </rPh>
    <phoneticPr fontId="3"/>
  </si>
  <si>
    <t>510</t>
  </si>
  <si>
    <t>ウズベキスタン</t>
  </si>
  <si>
    <t xml:space="preserve">  モントリオール総</t>
    <rPh sb="9" eb="10">
      <t>ソウ</t>
    </rPh>
    <phoneticPr fontId="3"/>
  </si>
  <si>
    <t>511</t>
  </si>
  <si>
    <t>英国</t>
    <rPh sb="0" eb="2">
      <t>エイコク</t>
    </rPh>
    <phoneticPr fontId="53"/>
  </si>
  <si>
    <t>&lt;中南米地域&gt;</t>
    <rPh sb="1" eb="2">
      <t>ナカ</t>
    </rPh>
    <rPh sb="2" eb="3">
      <t>ミナミ</t>
    </rPh>
    <rPh sb="3" eb="4">
      <t>ベイ</t>
    </rPh>
    <rPh sb="4" eb="5">
      <t>チ</t>
    </rPh>
    <rPh sb="5" eb="6">
      <t>イキ</t>
    </rPh>
    <phoneticPr fontId="3"/>
  </si>
  <si>
    <t>512</t>
  </si>
  <si>
    <t>エストニア</t>
  </si>
  <si>
    <t>アルゼンチン大</t>
    <rPh sb="6" eb="7">
      <t>タイ</t>
    </rPh>
    <phoneticPr fontId="3"/>
  </si>
  <si>
    <t>513</t>
  </si>
  <si>
    <t>オーストリア</t>
  </si>
  <si>
    <t>ウルグアイ大</t>
    <rPh sb="5" eb="6">
      <t>タイ</t>
    </rPh>
    <phoneticPr fontId="3"/>
  </si>
  <si>
    <t>コソボ</t>
  </si>
  <si>
    <t>エクアドル大</t>
    <rPh sb="5" eb="6">
      <t>タイ</t>
    </rPh>
    <phoneticPr fontId="3"/>
  </si>
  <si>
    <t>オランダ</t>
  </si>
  <si>
    <t>エルサルバドル大</t>
    <rPh sb="7" eb="8">
      <t>タイ</t>
    </rPh>
    <phoneticPr fontId="3"/>
  </si>
  <si>
    <t>北マケドニア</t>
    <rPh sb="0" eb="1">
      <t>キタ</t>
    </rPh>
    <phoneticPr fontId="1"/>
  </si>
  <si>
    <t>キューバ大</t>
    <rPh sb="4" eb="5">
      <t>タイ</t>
    </rPh>
    <phoneticPr fontId="3"/>
  </si>
  <si>
    <t>カザフスタン</t>
  </si>
  <si>
    <t>グアテマラ大</t>
    <rPh sb="5" eb="6">
      <t>タイ</t>
    </rPh>
    <phoneticPr fontId="3"/>
  </si>
  <si>
    <t>キプロス</t>
    <phoneticPr fontId="1"/>
  </si>
  <si>
    <t>コスタリカ大</t>
    <rPh sb="5" eb="6">
      <t>タイ</t>
    </rPh>
    <phoneticPr fontId="3"/>
  </si>
  <si>
    <t>ギリシャ</t>
    <phoneticPr fontId="1"/>
  </si>
  <si>
    <t>コロンビア大</t>
    <rPh sb="5" eb="6">
      <t>タイ</t>
    </rPh>
    <phoneticPr fontId="3"/>
  </si>
  <si>
    <t>キルギス</t>
  </si>
  <si>
    <t>ジャマイカ大</t>
    <rPh sb="5" eb="6">
      <t>タイ</t>
    </rPh>
    <phoneticPr fontId="3"/>
  </si>
  <si>
    <t>クロアチア</t>
  </si>
  <si>
    <t>チリ大</t>
    <rPh sb="2" eb="3">
      <t>タイ</t>
    </rPh>
    <phoneticPr fontId="3"/>
  </si>
  <si>
    <t>522</t>
  </si>
  <si>
    <t>ジョージア</t>
  </si>
  <si>
    <t>ドミニカ(共)大</t>
    <rPh sb="7" eb="8">
      <t>タイ</t>
    </rPh>
    <phoneticPr fontId="3"/>
  </si>
  <si>
    <t>523</t>
  </si>
  <si>
    <t>スイス</t>
  </si>
  <si>
    <t>ﾄﾘﾆﾀﾞｰﾄﾞ・ﾄﾊﾞｺﾞ大</t>
    <rPh sb="14" eb="15">
      <t>タイ</t>
    </rPh>
    <phoneticPr fontId="3"/>
  </si>
  <si>
    <t>524</t>
  </si>
  <si>
    <t>リヒテンシュタイン</t>
  </si>
  <si>
    <t>ニカラグア大</t>
    <rPh sb="5" eb="6">
      <t>タイ</t>
    </rPh>
    <phoneticPr fontId="3"/>
  </si>
  <si>
    <t>525</t>
  </si>
  <si>
    <t>スウェーデン</t>
  </si>
  <si>
    <t>ハイチ大</t>
    <rPh sb="3" eb="4">
      <t>タイ</t>
    </rPh>
    <phoneticPr fontId="3"/>
  </si>
  <si>
    <t>526</t>
  </si>
  <si>
    <t>スペイン</t>
  </si>
  <si>
    <t>パナマ大</t>
    <rPh sb="3" eb="4">
      <t>タイ</t>
    </rPh>
    <phoneticPr fontId="3"/>
  </si>
  <si>
    <t>527</t>
  </si>
  <si>
    <t>スロバキア</t>
  </si>
  <si>
    <t>パラグアイ大</t>
    <rPh sb="5" eb="6">
      <t>タイ</t>
    </rPh>
    <phoneticPr fontId="3"/>
  </si>
  <si>
    <t>528</t>
  </si>
  <si>
    <t>スロベニア</t>
  </si>
  <si>
    <t>　ｴﾝｶﾙﾅｼｵﾝ事
　（ﾊﾟﾗｸﾞｱｲ大）</t>
    <rPh sb="9" eb="10">
      <t>コト</t>
    </rPh>
    <rPh sb="20" eb="21">
      <t>タイ</t>
    </rPh>
    <phoneticPr fontId="3"/>
  </si>
  <si>
    <t>529</t>
  </si>
  <si>
    <t>セルビア</t>
  </si>
  <si>
    <t>バルバドス大</t>
    <rPh sb="5" eb="6">
      <t>タイ</t>
    </rPh>
    <phoneticPr fontId="3"/>
  </si>
  <si>
    <t>530</t>
  </si>
  <si>
    <t>モンテネグロ</t>
  </si>
  <si>
    <t>ブラジル大</t>
    <rPh sb="4" eb="5">
      <t>タイ</t>
    </rPh>
    <phoneticPr fontId="3"/>
  </si>
  <si>
    <t>531</t>
  </si>
  <si>
    <t>タジキスタン</t>
  </si>
  <si>
    <t>　ベレン事
　（ﾌﾞﾗｼﾞﾙ大）</t>
    <rPh sb="4" eb="5">
      <t>コト</t>
    </rPh>
    <rPh sb="14" eb="15">
      <t>タイ</t>
    </rPh>
    <phoneticPr fontId="3"/>
  </si>
  <si>
    <t>532</t>
  </si>
  <si>
    <t>チェコ</t>
  </si>
  <si>
    <t>　レシフェ総(ﾌﾞﾗｼﾞﾙ大）</t>
    <rPh sb="5" eb="6">
      <t>ソウ</t>
    </rPh>
    <rPh sb="13" eb="14">
      <t>タイ</t>
    </rPh>
    <phoneticPr fontId="3"/>
  </si>
  <si>
    <t>533</t>
  </si>
  <si>
    <t>デンマーク</t>
  </si>
  <si>
    <t xml:space="preserve">  クリチバ総</t>
    <rPh sb="6" eb="7">
      <t>ソウ</t>
    </rPh>
    <phoneticPr fontId="3"/>
  </si>
  <si>
    <t>534</t>
  </si>
  <si>
    <t>ドイツ</t>
  </si>
  <si>
    <t>　ﾎﾟﾙﾄｱﾚｸﾞﾚ事
　(ｸﾘﾁﾊﾞ総）</t>
    <rPh sb="10" eb="11">
      <t>（</t>
    </rPh>
    <rPh sb="19" eb="20">
      <t>ソウ</t>
    </rPh>
    <phoneticPr fontId="3"/>
  </si>
  <si>
    <t>535</t>
  </si>
  <si>
    <t>トルクメニスタン</t>
  </si>
  <si>
    <t xml:space="preserve">  サンパウロ総</t>
    <rPh sb="7" eb="8">
      <t>ソウ</t>
    </rPh>
    <phoneticPr fontId="3"/>
  </si>
  <si>
    <t>536</t>
  </si>
  <si>
    <t>ノルウェー</t>
  </si>
  <si>
    <t xml:space="preserve">  マナウス総</t>
    <rPh sb="6" eb="7">
      <t>ソウ</t>
    </rPh>
    <phoneticPr fontId="3"/>
  </si>
  <si>
    <t>537</t>
  </si>
  <si>
    <t>ハンガリー</t>
  </si>
  <si>
    <t xml:space="preserve">  ﾘｵﾃﾞｼﾞｬﾈｲﾛ総</t>
    <rPh sb="12" eb="13">
      <t>ソウ</t>
    </rPh>
    <phoneticPr fontId="3"/>
  </si>
  <si>
    <t>538</t>
  </si>
  <si>
    <t>フィンランド</t>
  </si>
  <si>
    <t>ベネズエラ大</t>
    <rPh sb="5" eb="6">
      <t>タイ</t>
    </rPh>
    <phoneticPr fontId="3"/>
  </si>
  <si>
    <t>539</t>
  </si>
  <si>
    <t>フランス</t>
  </si>
  <si>
    <t>ペルー大</t>
    <rPh sb="3" eb="4">
      <t>タイ</t>
    </rPh>
    <phoneticPr fontId="3"/>
  </si>
  <si>
    <t>540</t>
  </si>
  <si>
    <t>アンドラ</t>
  </si>
  <si>
    <t>ボリビア大</t>
    <rPh sb="4" eb="5">
      <t>タイ</t>
    </rPh>
    <phoneticPr fontId="3"/>
  </si>
  <si>
    <t>541</t>
  </si>
  <si>
    <t>モナコ</t>
  </si>
  <si>
    <t>　サンタクルス事
　(ﾎﾞﾘﾋﾞｱ大）</t>
    <rPh sb="7" eb="8">
      <t>コト</t>
    </rPh>
    <rPh sb="17" eb="18">
      <t>タイ</t>
    </rPh>
    <phoneticPr fontId="3"/>
  </si>
  <si>
    <t>542</t>
  </si>
  <si>
    <t>ブルガリア</t>
  </si>
  <si>
    <t>ホンジュラス大</t>
    <rPh sb="6" eb="7">
      <t>タイ</t>
    </rPh>
    <phoneticPr fontId="3"/>
  </si>
  <si>
    <t>543</t>
  </si>
  <si>
    <t>ベラルーシ</t>
  </si>
  <si>
    <t>メキシコ大</t>
    <rPh sb="4" eb="5">
      <t>タイ</t>
    </rPh>
    <phoneticPr fontId="3"/>
  </si>
  <si>
    <t>544</t>
  </si>
  <si>
    <t>ベルギー</t>
  </si>
  <si>
    <t xml:space="preserve">  レオン総</t>
    <rPh sb="5" eb="6">
      <t>ソウ</t>
    </rPh>
    <phoneticPr fontId="3"/>
  </si>
  <si>
    <t>545</t>
  </si>
  <si>
    <t>ポーランド</t>
  </si>
  <si>
    <t>&lt;欧州地域&gt;</t>
    <rPh sb="1" eb="2">
      <t>オウ</t>
    </rPh>
    <rPh sb="2" eb="3">
      <t>シュウ</t>
    </rPh>
    <rPh sb="3" eb="5">
      <t>チイキ</t>
    </rPh>
    <phoneticPr fontId="3"/>
  </si>
  <si>
    <t>546</t>
  </si>
  <si>
    <t>ボスニア・ヘルツェゴビナ</t>
  </si>
  <si>
    <t>アイスランド大</t>
    <rPh sb="6" eb="7">
      <t>タイ</t>
    </rPh>
    <phoneticPr fontId="3"/>
  </si>
  <si>
    <t>547</t>
  </si>
  <si>
    <t>ポルトガル</t>
  </si>
  <si>
    <t>アイルランド大</t>
    <rPh sb="6" eb="7">
      <t>タイ</t>
    </rPh>
    <phoneticPr fontId="3"/>
  </si>
  <si>
    <t>548</t>
  </si>
  <si>
    <t>モルドバ</t>
  </si>
  <si>
    <t>ｱｾﾞﾙﾊﾞｲｼﾞｬﾝ大</t>
    <rPh sb="11" eb="12">
      <t>タイ</t>
    </rPh>
    <phoneticPr fontId="3"/>
  </si>
  <si>
    <t>549</t>
  </si>
  <si>
    <t>ラトビア</t>
  </si>
  <si>
    <t>アルバニア大</t>
    <rPh sb="5" eb="6">
      <t>タイ</t>
    </rPh>
    <phoneticPr fontId="3"/>
  </si>
  <si>
    <t>550</t>
  </si>
  <si>
    <t>リトアニア</t>
  </si>
  <si>
    <t>アルメニア大</t>
    <rPh sb="5" eb="6">
      <t>タイ</t>
    </rPh>
    <phoneticPr fontId="3"/>
  </si>
  <si>
    <t>551</t>
  </si>
  <si>
    <t>ルーマニア</t>
  </si>
  <si>
    <t>イタリア大</t>
    <rPh sb="4" eb="5">
      <t>タイ</t>
    </rPh>
    <phoneticPr fontId="3"/>
  </si>
  <si>
    <t>552</t>
  </si>
  <si>
    <t>ルクセンブルク</t>
  </si>
  <si>
    <t xml:space="preserve">  ミラノ総</t>
    <rPh sb="5" eb="6">
      <t>ソウ</t>
    </rPh>
    <phoneticPr fontId="3"/>
  </si>
  <si>
    <t>553</t>
    <phoneticPr fontId="1"/>
  </si>
  <si>
    <t>ロシア</t>
  </si>
  <si>
    <t>ウクライナ大</t>
    <rPh sb="5" eb="6">
      <t>タイ</t>
    </rPh>
    <phoneticPr fontId="3"/>
  </si>
  <si>
    <t>590</t>
    <phoneticPr fontId="1"/>
  </si>
  <si>
    <t>その他（欧州地域）</t>
    <rPh sb="2" eb="3">
      <t>タ</t>
    </rPh>
    <rPh sb="4" eb="6">
      <t>オウシュウ</t>
    </rPh>
    <rPh sb="6" eb="8">
      <t>チイキ</t>
    </rPh>
    <phoneticPr fontId="1"/>
  </si>
  <si>
    <t>ウズベキスタン大</t>
    <rPh sb="7" eb="8">
      <t>タイ</t>
    </rPh>
    <phoneticPr fontId="3"/>
  </si>
  <si>
    <t>601</t>
  </si>
  <si>
    <t>アフガニスタン</t>
  </si>
  <si>
    <t>英国大</t>
    <rPh sb="2" eb="3">
      <t>タイ</t>
    </rPh>
    <phoneticPr fontId="3"/>
  </si>
  <si>
    <t>602</t>
  </si>
  <si>
    <t>アラブ首長国連邦</t>
    <rPh sb="3" eb="6">
      <t>シュチョウコク</t>
    </rPh>
    <rPh sb="6" eb="8">
      <t>レンポウ</t>
    </rPh>
    <phoneticPr fontId="53"/>
  </si>
  <si>
    <t xml:space="preserve">  エディンバラ総</t>
    <rPh sb="8" eb="9">
      <t>ソウ</t>
    </rPh>
    <phoneticPr fontId="3"/>
  </si>
  <si>
    <t>603</t>
  </si>
  <si>
    <t>イエメン</t>
  </si>
  <si>
    <t>エストニア大</t>
    <rPh sb="5" eb="6">
      <t>タイ</t>
    </rPh>
    <phoneticPr fontId="3"/>
  </si>
  <si>
    <t>604</t>
  </si>
  <si>
    <t>イスラエル</t>
  </si>
  <si>
    <t>オーストリア大</t>
    <rPh sb="6" eb="7">
      <t>タイ</t>
    </rPh>
    <phoneticPr fontId="3"/>
  </si>
  <si>
    <t>605</t>
  </si>
  <si>
    <t>パレスチナ</t>
  </si>
  <si>
    <t>オランダ大</t>
    <rPh sb="4" eb="5">
      <t>タイ</t>
    </rPh>
    <phoneticPr fontId="3"/>
  </si>
  <si>
    <t>606</t>
  </si>
  <si>
    <t>イラク</t>
  </si>
  <si>
    <t>カザフスタン大</t>
    <rPh sb="6" eb="7">
      <t>タイ</t>
    </rPh>
    <phoneticPr fontId="3"/>
  </si>
  <si>
    <t>607</t>
  </si>
  <si>
    <t>イラン</t>
  </si>
  <si>
    <t>ギリシャ大</t>
    <rPh sb="4" eb="5">
      <t>タイ</t>
    </rPh>
    <phoneticPr fontId="3"/>
  </si>
  <si>
    <t>608</t>
  </si>
  <si>
    <t>オマーン</t>
  </si>
  <si>
    <t>キルギス大</t>
    <rPh sb="4" eb="5">
      <t>タイ</t>
    </rPh>
    <phoneticPr fontId="3"/>
  </si>
  <si>
    <t>609</t>
  </si>
  <si>
    <t>カタール</t>
  </si>
  <si>
    <t>クロアチア大</t>
    <rPh sb="5" eb="6">
      <t>タイ</t>
    </rPh>
    <phoneticPr fontId="3"/>
  </si>
  <si>
    <t>610</t>
  </si>
  <si>
    <t>クウェート</t>
  </si>
  <si>
    <t>ジョージア大</t>
    <rPh sb="5" eb="6">
      <t>タイ</t>
    </rPh>
    <phoneticPr fontId="3"/>
  </si>
  <si>
    <t>611</t>
  </si>
  <si>
    <t>サウジアラビア</t>
  </si>
  <si>
    <t>スイス大</t>
    <rPh sb="3" eb="4">
      <t>タイ</t>
    </rPh>
    <phoneticPr fontId="3"/>
  </si>
  <si>
    <t>612</t>
  </si>
  <si>
    <t>シリア</t>
  </si>
  <si>
    <t>　ジュネーブ事
　(ｽｲｽ大）</t>
    <rPh sb="6" eb="7">
      <t>コト</t>
    </rPh>
    <rPh sb="13" eb="14">
      <t>タイ</t>
    </rPh>
    <phoneticPr fontId="3"/>
  </si>
  <si>
    <t>613</t>
  </si>
  <si>
    <t>トルコ</t>
  </si>
  <si>
    <t>スウェーデン大</t>
    <rPh sb="6" eb="7">
      <t>タイ</t>
    </rPh>
    <phoneticPr fontId="3"/>
  </si>
  <si>
    <t>614</t>
  </si>
  <si>
    <t>バーレーン</t>
  </si>
  <si>
    <t>スペイン大</t>
    <rPh sb="4" eb="5">
      <t>タイ</t>
    </rPh>
    <phoneticPr fontId="3"/>
  </si>
  <si>
    <t>615</t>
  </si>
  <si>
    <t>ヨルダン</t>
  </si>
  <si>
    <t>　ラスパルマス事
　(ｽﾍﾟｲﾝ大）</t>
    <rPh sb="7" eb="8">
      <t>コト</t>
    </rPh>
    <rPh sb="16" eb="17">
      <t>タイ</t>
    </rPh>
    <phoneticPr fontId="3"/>
  </si>
  <si>
    <t>616</t>
  </si>
  <si>
    <t>レバノン</t>
  </si>
  <si>
    <t xml:space="preserve">  バルセロナ総</t>
    <rPh sb="7" eb="8">
      <t>ソウ</t>
    </rPh>
    <phoneticPr fontId="3"/>
  </si>
  <si>
    <t>690</t>
    <phoneticPr fontId="1"/>
  </si>
  <si>
    <t>その他（中東地域）</t>
    <rPh sb="2" eb="3">
      <t>タ</t>
    </rPh>
    <rPh sb="4" eb="6">
      <t>チュウトウ</t>
    </rPh>
    <rPh sb="6" eb="8">
      <t>チイキ</t>
    </rPh>
    <phoneticPr fontId="1"/>
  </si>
  <si>
    <t>スロバキア大</t>
    <rPh sb="5" eb="6">
      <t>タイ</t>
    </rPh>
    <phoneticPr fontId="3"/>
  </si>
  <si>
    <t>701</t>
  </si>
  <si>
    <t>アルジェリア</t>
  </si>
  <si>
    <t>スロベニア大</t>
    <rPh sb="5" eb="6">
      <t>タイ</t>
    </rPh>
    <phoneticPr fontId="3"/>
  </si>
  <si>
    <t>702</t>
  </si>
  <si>
    <t>アンゴラ</t>
  </si>
  <si>
    <t>セルビア大</t>
    <rPh sb="4" eb="5">
      <t>タイ</t>
    </rPh>
    <phoneticPr fontId="3"/>
  </si>
  <si>
    <t>703</t>
  </si>
  <si>
    <t>ウガンダ</t>
  </si>
  <si>
    <t>タジキスタン大</t>
    <rPh sb="6" eb="7">
      <t>タイ</t>
    </rPh>
    <phoneticPr fontId="3"/>
  </si>
  <si>
    <t>704</t>
  </si>
  <si>
    <t>エジプト</t>
  </si>
  <si>
    <t>チェコ大</t>
    <rPh sb="3" eb="4">
      <t>タイ</t>
    </rPh>
    <phoneticPr fontId="3"/>
  </si>
  <si>
    <t>705</t>
  </si>
  <si>
    <t>エチオピア</t>
  </si>
  <si>
    <t>デンマーク大</t>
    <rPh sb="5" eb="6">
      <t>タイ</t>
    </rPh>
    <phoneticPr fontId="3"/>
  </si>
  <si>
    <t>706</t>
  </si>
  <si>
    <t>ガーナ</t>
  </si>
  <si>
    <t>ドイツ大</t>
    <rPh sb="3" eb="4">
      <t>タイ</t>
    </rPh>
    <phoneticPr fontId="3"/>
  </si>
  <si>
    <t>707</t>
  </si>
  <si>
    <t>シエラレオネ</t>
  </si>
  <si>
    <t xml:space="preserve">  ﾃﾞｭｯｾﾙﾄﾞﾙﾌ総</t>
    <rPh sb="12" eb="13">
      <t>ソウ</t>
    </rPh>
    <phoneticPr fontId="3"/>
  </si>
  <si>
    <t>708</t>
  </si>
  <si>
    <t>リベリア</t>
  </si>
  <si>
    <t xml:space="preserve">  ハンブルク総</t>
    <rPh sb="7" eb="8">
      <t>ソウ</t>
    </rPh>
    <phoneticPr fontId="3"/>
  </si>
  <si>
    <t>709</t>
  </si>
  <si>
    <t>ガボン</t>
  </si>
  <si>
    <t xml:space="preserve">  フランクフルト総</t>
    <rPh sb="9" eb="10">
      <t>ソウ</t>
    </rPh>
    <phoneticPr fontId="3"/>
  </si>
  <si>
    <t>710</t>
  </si>
  <si>
    <t>赤道ギニア</t>
    <rPh sb="0" eb="2">
      <t>セキドウ</t>
    </rPh>
    <phoneticPr fontId="4"/>
  </si>
  <si>
    <t xml:space="preserve">  ミュンヘン総</t>
    <rPh sb="7" eb="8">
      <t>ソウ</t>
    </rPh>
    <phoneticPr fontId="3"/>
  </si>
  <si>
    <t>711</t>
  </si>
  <si>
    <t>サントメ・プリンシペ</t>
  </si>
  <si>
    <t>ﾄﾙｸﾒﾆｽﾀﾝ大</t>
    <rPh sb="8" eb="9">
      <t>タイ</t>
    </rPh>
    <phoneticPr fontId="3"/>
  </si>
  <si>
    <t>712</t>
  </si>
  <si>
    <t>カメルーン</t>
  </si>
  <si>
    <t>ノルウェー大</t>
    <rPh sb="5" eb="6">
      <t>タイ</t>
    </rPh>
    <phoneticPr fontId="3"/>
  </si>
  <si>
    <t>713</t>
  </si>
  <si>
    <t>チャド</t>
  </si>
  <si>
    <t>バチカン大</t>
    <rPh sb="4" eb="5">
      <t>タイ</t>
    </rPh>
    <phoneticPr fontId="3"/>
  </si>
  <si>
    <t>714</t>
  </si>
  <si>
    <t>中央アフリカ</t>
  </si>
  <si>
    <t>ハンガリー大</t>
    <rPh sb="5" eb="6">
      <t>タイ</t>
    </rPh>
    <phoneticPr fontId="3"/>
  </si>
  <si>
    <t>715</t>
  </si>
  <si>
    <t>ギニア</t>
  </si>
  <si>
    <t>フィンランド大</t>
    <rPh sb="6" eb="7">
      <t>タイ</t>
    </rPh>
    <phoneticPr fontId="3"/>
  </si>
  <si>
    <t>716</t>
  </si>
  <si>
    <t>ケニア</t>
  </si>
  <si>
    <t>フランス大</t>
    <rPh sb="4" eb="5">
      <t>タイ</t>
    </rPh>
    <phoneticPr fontId="3"/>
  </si>
  <si>
    <t>717</t>
  </si>
  <si>
    <t>エリトリア</t>
  </si>
  <si>
    <t xml:space="preserve">  ストラスブール総</t>
    <rPh sb="9" eb="10">
      <t>ソウ</t>
    </rPh>
    <phoneticPr fontId="3"/>
  </si>
  <si>
    <t>718</t>
  </si>
  <si>
    <t>ソマリア</t>
  </si>
  <si>
    <t xml:space="preserve">  マルセイユ総</t>
    <rPh sb="7" eb="8">
      <t>ソウ</t>
    </rPh>
    <phoneticPr fontId="3"/>
  </si>
  <si>
    <t>719</t>
  </si>
  <si>
    <t>コートジボワール</t>
  </si>
  <si>
    <t>　リヨン事
　(ﾏﾙｾｲﾕ総）</t>
    <rPh sb="4" eb="5">
      <t>コト</t>
    </rPh>
    <rPh sb="13" eb="14">
      <t>ソウ</t>
    </rPh>
    <phoneticPr fontId="3"/>
  </si>
  <si>
    <t>720</t>
  </si>
  <si>
    <t>トーゴ</t>
  </si>
  <si>
    <t>ブルガリア大</t>
    <rPh sb="5" eb="6">
      <t>タイ</t>
    </rPh>
    <phoneticPr fontId="3"/>
  </si>
  <si>
    <t>721</t>
  </si>
  <si>
    <t>ニジェール</t>
  </si>
  <si>
    <t>ベラルーシ大</t>
    <rPh sb="5" eb="6">
      <t>タイ</t>
    </rPh>
    <phoneticPr fontId="3"/>
  </si>
  <si>
    <t>722</t>
  </si>
  <si>
    <t>コンゴ（民）</t>
    <rPh sb="4" eb="5">
      <t>ミン</t>
    </rPh>
    <phoneticPr fontId="4"/>
  </si>
  <si>
    <t>ベルギー大</t>
    <rPh sb="4" eb="5">
      <t>タイ</t>
    </rPh>
    <phoneticPr fontId="3"/>
  </si>
  <si>
    <t>723</t>
  </si>
  <si>
    <t>コンゴ（共）</t>
    <rPh sb="4" eb="5">
      <t>キョウ</t>
    </rPh>
    <phoneticPr fontId="4"/>
  </si>
  <si>
    <t>ポーランド大</t>
    <rPh sb="5" eb="6">
      <t>タイ</t>
    </rPh>
    <phoneticPr fontId="3"/>
  </si>
  <si>
    <t>724</t>
  </si>
  <si>
    <t>ザンビア</t>
  </si>
  <si>
    <t>ﾎﾞｽﾆｱ･ﾍﾙﾂｪｺﾞﾋﾞﾅ大</t>
    <rPh sb="15" eb="16">
      <t>タイ</t>
    </rPh>
    <phoneticPr fontId="3"/>
  </si>
  <si>
    <t>725</t>
  </si>
  <si>
    <t>ジブチ</t>
  </si>
  <si>
    <t>ポルトガル大</t>
    <rPh sb="5" eb="6">
      <t>タイ</t>
    </rPh>
    <phoneticPr fontId="3"/>
  </si>
  <si>
    <t>726</t>
  </si>
  <si>
    <t>ジンバブエ</t>
  </si>
  <si>
    <t>マケドニア大</t>
    <rPh sb="5" eb="6">
      <t>タイ</t>
    </rPh>
    <phoneticPr fontId="3"/>
  </si>
  <si>
    <t>727</t>
  </si>
  <si>
    <t>スーダン</t>
  </si>
  <si>
    <t>モルドバ大</t>
    <rPh sb="4" eb="5">
      <t>タイ</t>
    </rPh>
    <phoneticPr fontId="3"/>
  </si>
  <si>
    <t>728</t>
  </si>
  <si>
    <t>セーシェル</t>
    <phoneticPr fontId="1"/>
  </si>
  <si>
    <t>ラトビア大</t>
    <rPh sb="4" eb="5">
      <t>タイ</t>
    </rPh>
    <phoneticPr fontId="3"/>
  </si>
  <si>
    <t>729</t>
  </si>
  <si>
    <t>セネガル</t>
  </si>
  <si>
    <t>リトアニア大</t>
    <rPh sb="5" eb="6">
      <t>タイ</t>
    </rPh>
    <phoneticPr fontId="3"/>
  </si>
  <si>
    <t>730</t>
  </si>
  <si>
    <t>カーボベルデ</t>
    <phoneticPr fontId="1"/>
  </si>
  <si>
    <t>ルーマニア大</t>
    <rPh sb="5" eb="6">
      <t>タイ</t>
    </rPh>
    <phoneticPr fontId="3"/>
  </si>
  <si>
    <t>731</t>
  </si>
  <si>
    <t>ガンビア</t>
  </si>
  <si>
    <t>ルクセンブルク大</t>
    <rPh sb="7" eb="8">
      <t>タイ</t>
    </rPh>
    <phoneticPr fontId="3"/>
  </si>
  <si>
    <t>732</t>
  </si>
  <si>
    <t>ギニアビサウ</t>
  </si>
  <si>
    <t>ロシア大</t>
    <rPh sb="3" eb="4">
      <t>タイ</t>
    </rPh>
    <phoneticPr fontId="3"/>
  </si>
  <si>
    <t>733</t>
  </si>
  <si>
    <t>タンザニア</t>
  </si>
  <si>
    <t xml:space="preserve">  ウラジオストク総</t>
    <rPh sb="9" eb="10">
      <t>ソウ</t>
    </rPh>
    <phoneticPr fontId="3"/>
  </si>
  <si>
    <t>734</t>
  </si>
  <si>
    <t>チュニジア</t>
  </si>
  <si>
    <t xml:space="preserve">  ｻﾝｸﾄﾍﾟﾃﾙﾌﾞﾙｸ総</t>
    <rPh sb="14" eb="15">
      <t>ソウ</t>
    </rPh>
    <phoneticPr fontId="3"/>
  </si>
  <si>
    <t>735</t>
  </si>
  <si>
    <t>ナイジェリア</t>
  </si>
  <si>
    <t xml:space="preserve">  ハバロフスク総</t>
    <rPh sb="8" eb="9">
      <t>ソウ</t>
    </rPh>
    <phoneticPr fontId="3"/>
  </si>
  <si>
    <t>736</t>
  </si>
  <si>
    <t>ナミビア</t>
  </si>
  <si>
    <t xml:space="preserve">  ﾕｼﾞﾉｻﾊﾘﾝｽｸ総</t>
  </si>
  <si>
    <t>737</t>
  </si>
  <si>
    <t>ブルキナファソ</t>
  </si>
  <si>
    <t>マルタ事</t>
    <rPh sb="3" eb="4">
      <t>コト</t>
    </rPh>
    <phoneticPr fontId="3"/>
  </si>
  <si>
    <t>738</t>
  </si>
  <si>
    <t>ベナン</t>
  </si>
  <si>
    <t>&lt;中近東地域&gt;</t>
    <rPh sb="1" eb="2">
      <t>ナカ</t>
    </rPh>
    <rPh sb="2" eb="3">
      <t>コン</t>
    </rPh>
    <rPh sb="3" eb="4">
      <t>ヒガシ</t>
    </rPh>
    <rPh sb="4" eb="5">
      <t>チ</t>
    </rPh>
    <rPh sb="5" eb="6">
      <t>イキ</t>
    </rPh>
    <phoneticPr fontId="3"/>
  </si>
  <si>
    <t>739</t>
  </si>
  <si>
    <t>ボツワナ</t>
  </si>
  <si>
    <t>アフガニスタン大</t>
    <rPh sb="7" eb="8">
      <t>タイ</t>
    </rPh>
    <phoneticPr fontId="3"/>
  </si>
  <si>
    <t>740</t>
  </si>
  <si>
    <t>マダガスカル</t>
  </si>
  <si>
    <t>ｱﾗﾌﾞ首長国連邦大</t>
    <rPh sb="9" eb="10">
      <t>タイ</t>
    </rPh>
    <phoneticPr fontId="3"/>
  </si>
  <si>
    <t>741</t>
  </si>
  <si>
    <t>コモロ</t>
  </si>
  <si>
    <t xml:space="preserve">  ドバイ総</t>
    <rPh sb="5" eb="6">
      <t>ソウ</t>
    </rPh>
    <phoneticPr fontId="3"/>
  </si>
  <si>
    <t>742</t>
  </si>
  <si>
    <t>マラウイ</t>
  </si>
  <si>
    <t>イエメン大</t>
    <rPh sb="4" eb="5">
      <t>タイ</t>
    </rPh>
    <phoneticPr fontId="3"/>
  </si>
  <si>
    <t>743</t>
  </si>
  <si>
    <t>マリ</t>
  </si>
  <si>
    <t>イスラエル大</t>
    <rPh sb="5" eb="6">
      <t>タイ</t>
    </rPh>
    <phoneticPr fontId="3"/>
  </si>
  <si>
    <t>744</t>
  </si>
  <si>
    <t>南アフリカ</t>
    <rPh sb="0" eb="1">
      <t>ミナミ</t>
    </rPh>
    <phoneticPr fontId="53"/>
  </si>
  <si>
    <t>　ラマッラ事
　（ｲｽﾗｴﾙ大）</t>
    <rPh sb="5" eb="6">
      <t>コト</t>
    </rPh>
    <rPh sb="14" eb="15">
      <t>タイ</t>
    </rPh>
    <phoneticPr fontId="3"/>
  </si>
  <si>
    <t>745</t>
  </si>
  <si>
    <t>レソト</t>
  </si>
  <si>
    <t>イラク大</t>
    <rPh sb="3" eb="4">
      <t>タイ</t>
    </rPh>
    <phoneticPr fontId="3"/>
  </si>
  <si>
    <t>746</t>
  </si>
  <si>
    <t>エスワティニ</t>
  </si>
  <si>
    <t>　エルビル事
　　(ｲﾗｸ大）</t>
    <rPh sb="5" eb="6">
      <t>コト</t>
    </rPh>
    <rPh sb="13" eb="14">
      <t>タイ</t>
    </rPh>
    <phoneticPr fontId="3"/>
  </si>
  <si>
    <t>747</t>
  </si>
  <si>
    <t>南スーダン</t>
    <rPh sb="0" eb="1">
      <t>ミナミ</t>
    </rPh>
    <phoneticPr fontId="4"/>
  </si>
  <si>
    <t>イラン大</t>
    <rPh sb="3" eb="4">
      <t>タイ</t>
    </rPh>
    <phoneticPr fontId="3"/>
  </si>
  <si>
    <t>748</t>
  </si>
  <si>
    <t>モーリシャス</t>
    <phoneticPr fontId="1"/>
  </si>
  <si>
    <t>オマーン大</t>
    <rPh sb="4" eb="5">
      <t>タイ</t>
    </rPh>
    <phoneticPr fontId="3"/>
  </si>
  <si>
    <t>749</t>
  </si>
  <si>
    <t>モーリタニア</t>
  </si>
  <si>
    <t>カタール大</t>
    <rPh sb="4" eb="5">
      <t>タイ</t>
    </rPh>
    <phoneticPr fontId="3"/>
  </si>
  <si>
    <t>750</t>
  </si>
  <si>
    <t>モザンビーク</t>
  </si>
  <si>
    <t>クウェート大</t>
    <rPh sb="5" eb="6">
      <t>タイ</t>
    </rPh>
    <phoneticPr fontId="3"/>
  </si>
  <si>
    <t>751</t>
  </si>
  <si>
    <t>モロッコ</t>
  </si>
  <si>
    <t>サウジアラビア大</t>
    <rPh sb="7" eb="8">
      <t>タイ</t>
    </rPh>
    <phoneticPr fontId="3"/>
  </si>
  <si>
    <t>752</t>
  </si>
  <si>
    <t>リビア</t>
  </si>
  <si>
    <t xml:space="preserve">  ジッダ総</t>
    <rPh sb="5" eb="6">
      <t>ソウ</t>
    </rPh>
    <phoneticPr fontId="3"/>
  </si>
  <si>
    <t>753</t>
  </si>
  <si>
    <t>ルワンダ</t>
  </si>
  <si>
    <t>シリア大</t>
    <rPh sb="3" eb="4">
      <t>タイ</t>
    </rPh>
    <phoneticPr fontId="3"/>
  </si>
  <si>
    <t>754</t>
  </si>
  <si>
    <t>ブルンジ</t>
  </si>
  <si>
    <t>トルコ大</t>
    <rPh sb="3" eb="4">
      <t>タイ</t>
    </rPh>
    <phoneticPr fontId="3"/>
  </si>
  <si>
    <t>790</t>
    <phoneticPr fontId="1"/>
  </si>
  <si>
    <t>その他（アフリカ地域）</t>
    <rPh sb="2" eb="3">
      <t>タ</t>
    </rPh>
    <rPh sb="8" eb="10">
      <t>チイキ</t>
    </rPh>
    <phoneticPr fontId="1"/>
  </si>
  <si>
    <t xml:space="preserve">  イスタンブール総</t>
    <rPh sb="9" eb="10">
      <t>ソウ</t>
    </rPh>
    <phoneticPr fontId="3"/>
  </si>
  <si>
    <t>801</t>
    <phoneticPr fontId="1"/>
  </si>
  <si>
    <t>その他</t>
    <rPh sb="2" eb="3">
      <t>タ</t>
    </rPh>
    <phoneticPr fontId="1"/>
  </si>
  <si>
    <t>バーレーン大</t>
    <rPh sb="5" eb="6">
      <t>タイ</t>
    </rPh>
    <phoneticPr fontId="3"/>
  </si>
  <si>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</si>
  <si>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</si>
  <si>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</si>
  <si>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</si>
  <si>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</si>
  <si>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</si>
  <si>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</si>
  <si>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</si>
  <si>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</si>
  <si>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</si>
  <si>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</si>
  <si>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</si>
  <si>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</si>
  <si>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</si>
  <si>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</si>
  <si>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</si>
  <si>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</si>
  <si>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</si>
  <si>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</si>
  <si>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</si>
  <si>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</si>
  <si>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</si>
  <si>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</si>
  <si>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</si>
  <si>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</si>
  <si>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</si>
  <si>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</si>
  <si>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</si>
  <si>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</si>
  <si>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</si>
  <si>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</si>
  <si>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</si>
  <si>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</si>
  <si>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モーリシャス</t>
  </si>
  <si>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</si>
  <si>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</si>
  <si>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</si>
  <si>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</si>
  <si>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</si>
  <si>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重点地域</t>
    <rPh sb="0" eb="2">
      <t>ジュウテン</t>
    </rPh>
    <rPh sb="2" eb="4">
      <t>チイキ</t>
    </rPh>
    <phoneticPr fontId="3"/>
  </si>
  <si>
    <t>国番号</t>
    <phoneticPr fontId="1"/>
  </si>
  <si>
    <t>重点地域</t>
    <rPh sb="0" eb="2">
      <t>ジュウテン</t>
    </rPh>
    <rPh sb="2" eb="4">
      <t>チイキ</t>
    </rPh>
    <phoneticPr fontId="1"/>
  </si>
  <si>
    <t>○</t>
    <phoneticPr fontId="1"/>
  </si>
  <si>
    <t>ソロモン諸島</t>
    <rPh sb="4" eb="6">
      <t>ショトウ</t>
    </rPh>
    <phoneticPr fontId="1"/>
  </si>
  <si>
    <t>クック諸島</t>
    <rPh sb="3" eb="5">
      <t>ショトウ</t>
    </rPh>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</si>
  <si>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</si>
  <si>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</si>
  <si>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</si>
  <si>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</si>
  <si>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</si>
  <si>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</si>
  <si>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</si>
  <si>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</si>
  <si>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</si>
  <si>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999</t>
    <phoneticPr fontId="1"/>
  </si>
  <si>
    <t>日本</t>
    <rPh sb="0" eb="2">
      <t>ニホン</t>
    </rPh>
    <phoneticPr fontId="1"/>
  </si>
  <si>
    <t>〇</t>
    <phoneticPr fontId="1"/>
  </si>
  <si>
    <t>重点地域</t>
    <phoneticPr fontId="1"/>
  </si>
  <si>
    <t>重点地域</t>
    <phoneticPr fontId="3"/>
  </si>
  <si>
    <t>26</t>
  </si>
  <si>
    <t>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</si>
</sst>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5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2"/>
      <color theme="1"/>
      <name val="ＭＳ Ｐゴシック"/>
      <family val="3"/>
      <charset val="128"/>
    </font>
    <font>
      <sz val="12"/>
      <name val="ＭＳ Ｐ明朝"/>
      <family val="1"/>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1"/>
      <color theme="1"/>
      <name val="ＭＳ Ｐゴシック"/>
      <family val="2"/>
      <scheme val="minor"/>
    </font>
    <font>
      <sz val="8"/>
      <name val="ＭＳ 明朝"/>
      <family val="1"/>
      <charset val="128"/>
    </font>
    <font>
      <sz val="11"/>
      <color theme="1"/>
      <name val="ＭＳ Ｐゴシック"/>
      <family val="3"/>
      <charset val="128"/>
      <scheme val="minor"/>
    </font>
    <font>
      <sz val="10.5"/>
      <color theme="1"/>
      <name val="ＭＳ ゴシック"/>
      <family val="3"/>
      <charset val="128"/>
    </font>
    <font>
      <sz val="10"/>
      <color theme="1"/>
      <name val="ＭＳ ゴシック"/>
      <family val="3"/>
      <charset val="128"/>
    </font>
    <font>
      <sz val="8"/>
      <color theme="1"/>
      <name val="ＭＳ 明朝"/>
      <family val="1"/>
      <charset val="128"/>
    </font>
    <font>
      <sz val="11"/>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Ｐゴシック"/>
      <family val="3"/>
      <charset val="128"/>
    </font>
    <font>
      <b/>
      <u/>
      <sz val="16"/>
      <color theme="1"/>
      <name val="ＭＳ ゴシック"/>
      <family val="3"/>
      <charset val="128"/>
    </font>
    <font>
      <sz val="12"/>
      <name val="ＭＳ Ｐゴシック"/>
      <family val="3"/>
      <charset val="128"/>
    </font>
    <font>
      <sz val="12"/>
      <name val="ＭＳ ゴシック"/>
      <family val="3"/>
      <charset val="128"/>
    </font>
    <font>
      <sz val="18"/>
      <name val="ＭＳ ゴシック"/>
      <family val="3"/>
      <charset val="128"/>
    </font>
    <font>
      <sz val="10"/>
      <name val="ＭＳ Ｐゴシック"/>
      <family val="3"/>
      <charset val="128"/>
    </font>
    <font>
      <sz val="10.5"/>
      <name val="ＭＳ 明朝"/>
      <family val="1"/>
      <charset val="128"/>
    </font>
    <font>
      <sz val="11"/>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u/>
      <sz val="10"/>
      <name val="ＭＳ 明朝"/>
      <family val="1"/>
      <charset val="128"/>
    </font>
    <font>
      <sz val="11"/>
      <name val="ＭＳ ゴシック"/>
      <family val="3"/>
      <charset val="128"/>
    </font>
    <font>
      <sz val="11"/>
      <name val="ＭＳ Ｐゴシック"/>
      <family val="3"/>
      <charset val="128"/>
      <scheme val="minor"/>
    </font>
    <font>
      <sz val="10.5"/>
      <color rgb="FFFF0000"/>
      <name val="ＭＳ 明朝"/>
      <family val="1"/>
      <charset val="128"/>
    </font>
    <font>
      <sz val="16"/>
      <color rgb="FFFF0000"/>
      <name val="ＭＳ 明朝"/>
      <family val="1"/>
      <charset val="128"/>
    </font>
    <font>
      <sz val="8"/>
      <color rgb="FFFF0000"/>
      <name val="ＭＳ 明朝"/>
      <family val="1"/>
      <charset val="128"/>
    </font>
    <font>
      <sz val="22"/>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6"/>
      <name val="ＭＳ Ｐ明朝"/>
      <family val="1"/>
      <charset val="128"/>
    </font>
    <font>
      <sz val="8"/>
      <name val="ＭＳ Ｐゴシック"/>
      <family val="3"/>
      <charset val="128"/>
    </font>
    <font>
      <sz val="8"/>
      <color rgb="FFFF0000"/>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1">
    <xf numFmtId="0" fontId="0" fillId="0" borderId="0">
      <alignment vertical="center"/>
    </xf>
    <xf numFmtId="0" fontId="2" fillId="0" borderId="0">
      <alignment vertical="center"/>
    </xf>
    <xf numFmtId="0" fontId="4" fillId="0" borderId="0"/>
    <xf numFmtId="0" fontId="4" fillId="0" borderId="0">
      <alignment vertical="center"/>
    </xf>
    <xf numFmtId="0" fontId="9" fillId="0" borderId="0"/>
    <xf numFmtId="0" fontId="12" fillId="0" borderId="0">
      <alignment vertical="center"/>
    </xf>
    <xf numFmtId="0" fontId="12" fillId="0" borderId="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lignment vertical="center"/>
    </xf>
    <xf numFmtId="0" fontId="18" fillId="0" borderId="0"/>
  </cellStyleXfs>
  <cellXfs count="441">
    <xf numFmtId="0" fontId="0" fillId="0" borderId="0" xfId="0">
      <alignment vertical="center"/>
    </xf>
    <xf numFmtId="0" fontId="12" fillId="0" borderId="0" xfId="0" applyFont="1">
      <alignment vertical="center"/>
    </xf>
    <xf numFmtId="0" fontId="7" fillId="0" borderId="0" xfId="1" applyFont="1" applyAlignment="1">
      <alignment horizontal="justify" vertical="center"/>
    </xf>
    <xf numFmtId="0" fontId="21" fillId="0" borderId="0" xfId="1" applyFont="1" applyAlignment="1">
      <alignment horizontal="justify" vertical="center"/>
    </xf>
    <xf numFmtId="0" fontId="7" fillId="0" borderId="0" xfId="1" applyFont="1" applyAlignment="1">
      <alignment horizontal="justify" vertical="top" wrapText="1"/>
    </xf>
    <xf numFmtId="0" fontId="7" fillId="0" borderId="0" xfId="1" applyFont="1" applyAlignment="1">
      <alignment vertical="top" wrapText="1"/>
    </xf>
    <xf numFmtId="0" fontId="20" fillId="0" borderId="0" xfId="0" applyFont="1">
      <alignment vertical="center"/>
    </xf>
    <xf numFmtId="0" fontId="23" fillId="0" borderId="0" xfId="1" applyFont="1">
      <alignment vertical="center"/>
    </xf>
    <xf numFmtId="0" fontId="23" fillId="0" borderId="0" xfId="0" applyFont="1">
      <alignment vertical="center"/>
    </xf>
    <xf numFmtId="0" fontId="24" fillId="0" borderId="0" xfId="0" applyFont="1">
      <alignment vertical="center"/>
    </xf>
    <xf numFmtId="14" fontId="23" fillId="0" borderId="0" xfId="0" applyNumberFormat="1"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3" xfId="1" applyFont="1" applyFill="1" applyBorder="1">
      <alignment vertical="center"/>
    </xf>
    <xf numFmtId="0" fontId="6" fillId="4" borderId="1" xfId="1" applyFont="1" applyFill="1" applyBorder="1">
      <alignment vertical="center"/>
    </xf>
    <xf numFmtId="0" fontId="6" fillId="4" borderId="1" xfId="0" applyFont="1" applyFill="1" applyBorder="1">
      <alignment vertical="center"/>
    </xf>
    <xf numFmtId="0" fontId="6" fillId="4" borderId="6" xfId="1" applyFont="1" applyFill="1" applyBorder="1">
      <alignment vertical="center"/>
    </xf>
    <xf numFmtId="49" fontId="6" fillId="4" borderId="1" xfId="1" applyNumberFormat="1" applyFont="1" applyFill="1" applyBorder="1">
      <alignment vertical="center"/>
    </xf>
    <xf numFmtId="0" fontId="6" fillId="0" borderId="2" xfId="1" applyFont="1" applyBorder="1">
      <alignment vertical="center"/>
    </xf>
    <xf numFmtId="0" fontId="13" fillId="11" borderId="1" xfId="1" applyFont="1" applyFill="1" applyBorder="1">
      <alignment vertical="center"/>
    </xf>
    <xf numFmtId="0" fontId="6" fillId="0" borderId="0" xfId="1" applyFont="1">
      <alignment vertical="center"/>
    </xf>
    <xf numFmtId="0" fontId="2" fillId="0" borderId="0" xfId="1">
      <alignment vertical="center"/>
    </xf>
    <xf numFmtId="0" fontId="15" fillId="11" borderId="1" xfId="0" applyFont="1" applyFill="1" applyBorder="1">
      <alignment vertical="center"/>
    </xf>
    <xf numFmtId="0" fontId="15" fillId="11" borderId="1" xfId="0" applyFont="1" applyFill="1" applyBorder="1" applyAlignment="1">
      <alignment vertical="center" wrapText="1"/>
    </xf>
    <xf numFmtId="0" fontId="14" fillId="0" borderId="0" xfId="0" applyFont="1">
      <alignment vertical="center"/>
    </xf>
    <xf numFmtId="0" fontId="25" fillId="0" borderId="0" xfId="0" applyFont="1" applyAlignment="1" applyProtection="1">
      <alignment horizontal="center" vertical="center"/>
      <protection locked="0"/>
    </xf>
    <xf numFmtId="0" fontId="27" fillId="0" borderId="0" xfId="0" applyFont="1" applyProtection="1">
      <alignment vertical="center"/>
      <protection locked="0"/>
    </xf>
    <xf numFmtId="0" fontId="27" fillId="0" borderId="0" xfId="0" applyFont="1" applyAlignment="1" applyProtection="1">
      <protection locked="0"/>
    </xf>
    <xf numFmtId="0" fontId="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protection locked="0"/>
    </xf>
    <xf numFmtId="0" fontId="0" fillId="0" borderId="40" xfId="0" applyBorder="1" applyProtection="1">
      <alignment vertical="center"/>
      <protection locked="0"/>
    </xf>
    <xf numFmtId="0" fontId="0" fillId="0" borderId="0" xfId="0" applyProtection="1">
      <alignment vertical="center"/>
      <protection locked="0"/>
    </xf>
    <xf numFmtId="0" fontId="27" fillId="0" borderId="0" xfId="0" applyFont="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49" fontId="31" fillId="0" borderId="0" xfId="1" applyNumberFormat="1" applyFont="1" applyProtection="1">
      <alignment vertical="center"/>
      <protection locked="0"/>
    </xf>
    <xf numFmtId="176" fontId="25" fillId="0" borderId="0" xfId="0" applyNumberFormat="1" applyFont="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49" fontId="7" fillId="0" borderId="0" xfId="0" applyNumberFormat="1" applyFont="1" applyAlignment="1" applyProtection="1">
      <alignment vertical="center" wrapText="1"/>
      <protection locked="0"/>
    </xf>
    <xf numFmtId="0" fontId="33" fillId="5" borderId="17" xfId="0" applyFont="1" applyFill="1" applyBorder="1" applyAlignment="1" applyProtection="1">
      <alignment horizontal="center" vertical="center" wrapText="1"/>
      <protection locked="0"/>
    </xf>
    <xf numFmtId="0" fontId="33" fillId="5" borderId="1"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14" fontId="33" fillId="5" borderId="1" xfId="0" applyNumberFormat="1" applyFont="1" applyFill="1" applyBorder="1" applyAlignment="1" applyProtection="1">
      <alignment horizontal="center" vertical="center" wrapText="1"/>
      <protection locked="0"/>
    </xf>
    <xf numFmtId="0" fontId="33" fillId="5" borderId="13"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1" applyFont="1" applyProtection="1">
      <alignment vertical="center"/>
      <protection locked="0"/>
    </xf>
    <xf numFmtId="49" fontId="34"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7" fillId="0" borderId="0" xfId="1" applyFont="1" applyAlignment="1" applyProtection="1">
      <alignment horizontal="left" vertical="center"/>
      <protection locked="0"/>
    </xf>
    <xf numFmtId="176" fontId="7" fillId="0" borderId="0" xfId="1" applyNumberFormat="1" applyFont="1" applyAlignment="1" applyProtection="1">
      <alignment horizontal="center" vertical="center"/>
      <protection locked="0"/>
    </xf>
    <xf numFmtId="49" fontId="7" fillId="0" borderId="0" xfId="1" applyNumberFormat="1" applyFont="1" applyProtection="1">
      <alignment vertical="center"/>
      <protection locked="0"/>
    </xf>
    <xf numFmtId="49" fontId="7" fillId="0" borderId="0" xfId="0" applyNumberFormat="1" applyFont="1" applyAlignment="1">
      <alignment horizontal="right" vertical="center"/>
    </xf>
    <xf numFmtId="0" fontId="27" fillId="0" borderId="0" xfId="1" applyFont="1" applyAlignment="1">
      <alignment horizontal="center" vertical="center"/>
    </xf>
    <xf numFmtId="0" fontId="22" fillId="0" borderId="0" xfId="1" applyFont="1">
      <alignment vertical="center"/>
    </xf>
    <xf numFmtId="49" fontId="7" fillId="0" borderId="0" xfId="0" applyNumberFormat="1" applyFont="1" applyAlignment="1">
      <alignment horizontal="right" vertical="top"/>
    </xf>
    <xf numFmtId="0" fontId="7" fillId="0" borderId="0" xfId="1" applyFont="1" applyAlignment="1">
      <alignment horizontal="justify" vertical="top"/>
    </xf>
    <xf numFmtId="0" fontId="21" fillId="0" borderId="0" xfId="1" applyFont="1" applyAlignment="1">
      <alignment horizontal="justify" vertical="top"/>
    </xf>
    <xf numFmtId="0" fontId="7" fillId="0" borderId="0" xfId="1" applyFont="1" applyAlignment="1">
      <alignment horizontal="left" vertical="top" wrapText="1"/>
    </xf>
    <xf numFmtId="0" fontId="22" fillId="0" borderId="0" xfId="1" applyFont="1" applyAlignment="1">
      <alignment vertical="top"/>
    </xf>
    <xf numFmtId="0" fontId="7" fillId="0" borderId="0" xfId="0" applyFont="1" applyAlignment="1">
      <alignment vertical="top" wrapText="1"/>
    </xf>
    <xf numFmtId="0" fontId="7" fillId="0" borderId="0" xfId="0" applyFont="1">
      <alignment vertical="center"/>
    </xf>
    <xf numFmtId="0" fontId="20"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177" fontId="4"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26" xfId="0" applyFont="1" applyFill="1" applyBorder="1" applyAlignment="1" applyProtection="1">
      <alignment vertical="center" wrapText="1"/>
      <protection locked="0"/>
    </xf>
    <xf numFmtId="0" fontId="0" fillId="0" borderId="0" xfId="0" applyAlignment="1">
      <alignment horizontal="right" vertical="top"/>
    </xf>
    <xf numFmtId="0" fontId="7"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6" fillId="0" borderId="0" xfId="0" applyNumberFormat="1" applyFont="1">
      <alignment vertical="center"/>
    </xf>
    <xf numFmtId="0" fontId="6" fillId="0" borderId="0" xfId="0" applyFont="1">
      <alignment vertical="center"/>
    </xf>
    <xf numFmtId="0" fontId="40" fillId="0" borderId="0" xfId="0" applyFont="1">
      <alignment vertical="center"/>
    </xf>
    <xf numFmtId="0" fontId="41" fillId="0" borderId="0" xfId="0" applyFont="1">
      <alignment vertical="center"/>
    </xf>
    <xf numFmtId="0" fontId="39" fillId="0" borderId="3" xfId="1" applyFont="1" applyBorder="1" applyAlignment="1">
      <alignment horizontal="left" vertical="center"/>
    </xf>
    <xf numFmtId="0" fontId="41" fillId="0" borderId="6" xfId="0" applyFont="1" applyBorder="1">
      <alignment vertical="center"/>
    </xf>
    <xf numFmtId="49" fontId="39" fillId="0" borderId="6" xfId="1" applyNumberFormat="1" applyFont="1" applyBorder="1">
      <alignment vertical="center"/>
    </xf>
    <xf numFmtId="0" fontId="39" fillId="0" borderId="6" xfId="1" applyFont="1" applyBorder="1">
      <alignment vertical="center"/>
    </xf>
    <xf numFmtId="49" fontId="42" fillId="0" borderId="6" xfId="1" applyNumberFormat="1" applyFont="1" applyBorder="1" applyAlignment="1">
      <alignment vertical="center" shrinkToFit="1"/>
    </xf>
    <xf numFmtId="49" fontId="39" fillId="0" borderId="5" xfId="1" applyNumberFormat="1" applyFont="1" applyBorder="1">
      <alignment vertical="center"/>
    </xf>
    <xf numFmtId="0" fontId="39" fillId="0" borderId="6" xfId="0" applyFont="1" applyBorder="1" applyAlignment="1">
      <alignment vertical="center" wrapText="1"/>
    </xf>
    <xf numFmtId="0" fontId="39" fillId="0" borderId="5" xfId="0" applyFont="1" applyBorder="1" applyAlignment="1">
      <alignment vertical="center" wrapText="1"/>
    </xf>
    <xf numFmtId="0" fontId="39" fillId="0" borderId="10" xfId="1" applyFont="1" applyBorder="1" applyAlignment="1">
      <alignment horizontal="left" vertical="center" wrapText="1"/>
    </xf>
    <xf numFmtId="0" fontId="41" fillId="0" borderId="10" xfId="0" applyFont="1" applyBorder="1">
      <alignment vertical="center"/>
    </xf>
    <xf numFmtId="0" fontId="39" fillId="0" borderId="10" xfId="1" applyFont="1" applyBorder="1">
      <alignment vertical="center"/>
    </xf>
    <xf numFmtId="0" fontId="39" fillId="0" borderId="10" xfId="1" applyFont="1" applyBorder="1" applyAlignment="1">
      <alignment vertical="center" wrapText="1"/>
    </xf>
    <xf numFmtId="0" fontId="39" fillId="0" borderId="11" xfId="1" applyFont="1" applyBorder="1" applyAlignment="1">
      <alignment vertical="center" wrapText="1"/>
    </xf>
    <xf numFmtId="0" fontId="41" fillId="0" borderId="7" xfId="0" applyFont="1" applyBorder="1">
      <alignment vertical="center"/>
    </xf>
    <xf numFmtId="0" fontId="39" fillId="0" borderId="7" xfId="1" applyFont="1" applyBorder="1" applyAlignment="1">
      <alignment horizontal="left" vertical="center" wrapText="1"/>
    </xf>
    <xf numFmtId="0" fontId="39" fillId="0" borderId="9" xfId="1" applyFont="1" applyBorder="1" applyAlignment="1">
      <alignment vertical="center" wrapText="1"/>
    </xf>
    <xf numFmtId="0" fontId="39" fillId="0" borderId="5" xfId="1" applyFont="1" applyBorder="1" applyAlignment="1">
      <alignment vertical="center" wrapText="1"/>
    </xf>
    <xf numFmtId="0" fontId="45" fillId="0" borderId="0" xfId="1" applyFont="1" applyAlignment="1">
      <alignment vertical="top" wrapText="1"/>
    </xf>
    <xf numFmtId="0" fontId="19" fillId="0" borderId="0" xfId="1" applyFont="1">
      <alignment vertical="center"/>
    </xf>
    <xf numFmtId="0" fontId="19" fillId="0" borderId="0" xfId="0" applyFont="1">
      <alignment vertical="center"/>
    </xf>
    <xf numFmtId="14" fontId="19" fillId="0" borderId="0" xfId="0" applyNumberFormat="1" applyFont="1" applyAlignment="1">
      <alignment horizontal="left" vertical="center"/>
    </xf>
    <xf numFmtId="14" fontId="19" fillId="0" borderId="0" xfId="0" applyNumberFormat="1" applyFont="1">
      <alignment vertical="center"/>
    </xf>
    <xf numFmtId="49" fontId="39" fillId="0" borderId="6" xfId="1" applyNumberFormat="1" applyFont="1" applyBorder="1" applyProtection="1">
      <alignment vertical="center"/>
      <protection locked="0"/>
    </xf>
    <xf numFmtId="0" fontId="39" fillId="0" borderId="6" xfId="1" applyFont="1" applyBorder="1" applyProtection="1">
      <alignment vertical="center"/>
      <protection locked="0"/>
    </xf>
    <xf numFmtId="49" fontId="42" fillId="0" borderId="6" xfId="1" applyNumberFormat="1" applyFont="1" applyBorder="1" applyAlignment="1" applyProtection="1">
      <alignment vertical="center" shrinkToFit="1"/>
      <protection locked="0"/>
    </xf>
    <xf numFmtId="0" fontId="19" fillId="0" borderId="0" xfId="0" applyFont="1" applyAlignment="1">
      <alignment horizontal="left" vertical="center"/>
    </xf>
    <xf numFmtId="0" fontId="39" fillId="0" borderId="10" xfId="1" applyFont="1" applyBorder="1" applyProtection="1">
      <alignment vertical="center"/>
      <protection locked="0"/>
    </xf>
    <xf numFmtId="0" fontId="39" fillId="0" borderId="10" xfId="1" applyFont="1" applyBorder="1" applyAlignment="1" applyProtection="1">
      <alignment vertical="center" shrinkToFit="1"/>
      <protection locked="0"/>
    </xf>
    <xf numFmtId="0" fontId="39" fillId="0" borderId="6" xfId="1" applyFont="1" applyBorder="1" applyAlignment="1" applyProtection="1">
      <alignment vertical="center" shrinkToFit="1"/>
      <protection locked="0"/>
    </xf>
    <xf numFmtId="0" fontId="46" fillId="6" borderId="1" xfId="0" applyFont="1" applyFill="1" applyBorder="1" applyAlignment="1">
      <alignment horizontal="center" vertical="center"/>
    </xf>
    <xf numFmtId="0" fontId="46" fillId="0" borderId="14" xfId="0" applyFont="1" applyBorder="1" applyAlignment="1">
      <alignment horizontal="center" vertical="center"/>
    </xf>
    <xf numFmtId="0" fontId="46" fillId="0" borderId="14" xfId="0" applyFont="1" applyBorder="1">
      <alignment vertical="center"/>
    </xf>
    <xf numFmtId="0" fontId="46" fillId="0" borderId="1" xfId="0" applyFont="1" applyBorder="1" applyAlignment="1">
      <alignment horizontal="center" vertical="center"/>
    </xf>
    <xf numFmtId="0" fontId="46" fillId="0" borderId="1" xfId="0" applyFont="1" applyBorder="1">
      <alignment vertical="center"/>
    </xf>
    <xf numFmtId="0" fontId="46" fillId="0" borderId="14" xfId="0" applyFont="1" applyBorder="1" applyAlignment="1">
      <alignment vertical="center" wrapText="1"/>
    </xf>
    <xf numFmtId="0" fontId="46" fillId="0" borderId="1" xfId="0" applyFont="1" applyBorder="1" applyAlignment="1">
      <alignment vertical="center" wrapText="1"/>
    </xf>
    <xf numFmtId="0" fontId="46" fillId="0" borderId="15" xfId="0" applyFont="1" applyBorder="1" applyAlignment="1">
      <alignment horizontal="center" vertical="center"/>
    </xf>
    <xf numFmtId="0" fontId="46" fillId="0" borderId="13" xfId="0" applyFont="1" applyBorder="1" applyAlignment="1">
      <alignment vertical="center" wrapText="1"/>
    </xf>
    <xf numFmtId="14" fontId="49" fillId="0" borderId="0" xfId="0" applyNumberFormat="1" applyFont="1">
      <alignment vertical="center"/>
    </xf>
    <xf numFmtId="0" fontId="51" fillId="0" borderId="0" xfId="1" applyFont="1" applyAlignment="1">
      <alignment horizontal="justify" vertical="center"/>
    </xf>
    <xf numFmtId="0" fontId="51" fillId="0" borderId="0" xfId="1" applyFont="1" applyAlignment="1">
      <alignment horizontal="justify" vertical="top" wrapText="1"/>
    </xf>
    <xf numFmtId="49" fontId="6" fillId="4" borderId="1" xfId="0" applyNumberFormat="1" applyFont="1" applyFill="1" applyBorder="1" applyProtection="1">
      <alignment vertical="center"/>
      <protection locked="0"/>
    </xf>
    <xf numFmtId="0" fontId="14" fillId="8" borderId="1" xfId="0" applyFont="1" applyFill="1" applyBorder="1">
      <alignment vertical="center"/>
    </xf>
    <xf numFmtId="0" fontId="25" fillId="0" borderId="0" xfId="0" applyFont="1" applyAlignment="1">
      <alignment horizontal="center" vertical="center"/>
    </xf>
    <xf numFmtId="49" fontId="26" fillId="7" borderId="0" xfId="1" applyNumberFormat="1" applyFont="1" applyFill="1">
      <alignment vertical="center"/>
    </xf>
    <xf numFmtId="0" fontId="25" fillId="7" borderId="0" xfId="0" applyFont="1" applyFill="1" applyAlignment="1">
      <alignment horizontal="center" vertical="center"/>
    </xf>
    <xf numFmtId="0" fontId="27" fillId="7" borderId="0" xfId="0" applyFont="1" applyFill="1">
      <alignment vertical="center"/>
    </xf>
    <xf numFmtId="0" fontId="7" fillId="7" borderId="0" xfId="0" applyFont="1" applyFill="1">
      <alignment vertical="center"/>
    </xf>
    <xf numFmtId="176" fontId="25" fillId="7" borderId="0" xfId="0" applyNumberFormat="1" applyFont="1" applyFill="1" applyAlignment="1">
      <alignment horizontal="center"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14" fillId="8" borderId="1" xfId="0" applyFont="1" applyFill="1" applyBorder="1" applyAlignment="1">
      <alignment vertical="center" wrapText="1"/>
    </xf>
    <xf numFmtId="0" fontId="4" fillId="5" borderId="33" xfId="0" applyFont="1" applyFill="1" applyBorder="1" applyAlignment="1" applyProtection="1">
      <alignment vertical="center" wrapText="1"/>
      <protection locked="0"/>
    </xf>
    <xf numFmtId="0" fontId="4" fillId="5" borderId="15" xfId="0" applyFont="1" applyFill="1" applyBorder="1" applyAlignment="1" applyProtection="1">
      <alignment horizontal="center" vertical="center" wrapText="1"/>
      <protection locked="0"/>
    </xf>
    <xf numFmtId="0" fontId="4" fillId="5" borderId="15" xfId="0" applyFont="1" applyFill="1" applyBorder="1" applyAlignment="1" applyProtection="1">
      <alignment vertical="center" wrapText="1"/>
      <protection locked="0"/>
    </xf>
    <xf numFmtId="177" fontId="4" fillId="5" borderId="15" xfId="0" applyNumberFormat="1" applyFont="1" applyFill="1" applyBorder="1" applyAlignment="1" applyProtection="1">
      <alignment horizontal="center" vertical="center" wrapText="1"/>
      <protection locked="0"/>
    </xf>
    <xf numFmtId="0" fontId="33" fillId="5" borderId="15" xfId="0" applyFont="1" applyFill="1" applyBorder="1" applyAlignment="1" applyProtection="1">
      <alignment vertical="center" wrapText="1"/>
      <protection locked="0"/>
    </xf>
    <xf numFmtId="0" fontId="33" fillId="5" borderId="15" xfId="0" applyFont="1" applyFill="1" applyBorder="1" applyAlignment="1" applyProtection="1">
      <alignment horizontal="center" vertical="center" wrapText="1"/>
      <protection locked="0"/>
    </xf>
    <xf numFmtId="14" fontId="33" fillId="5" borderId="15" xfId="0" applyNumberFormat="1" applyFont="1" applyFill="1" applyBorder="1" applyAlignment="1" applyProtection="1">
      <alignment horizontal="center" vertical="center" wrapText="1"/>
      <protection locked="0"/>
    </xf>
    <xf numFmtId="0" fontId="33" fillId="5" borderId="32" xfId="0" applyFont="1" applyFill="1" applyBorder="1" applyAlignment="1" applyProtection="1">
      <alignment horizontal="center" vertical="center" wrapText="1"/>
      <protection locked="0"/>
    </xf>
    <xf numFmtId="0" fontId="4" fillId="5" borderId="52" xfId="0" applyFont="1" applyFill="1" applyBorder="1" applyAlignment="1" applyProtection="1">
      <alignment vertical="center" wrapText="1"/>
      <protection locked="0"/>
    </xf>
    <xf numFmtId="0" fontId="4" fillId="5" borderId="14" xfId="0" applyFont="1" applyFill="1" applyBorder="1" applyAlignment="1" applyProtection="1">
      <alignment horizontal="center" vertical="center" wrapText="1"/>
      <protection locked="0"/>
    </xf>
    <xf numFmtId="0" fontId="4" fillId="5" borderId="14" xfId="0" applyFont="1" applyFill="1" applyBorder="1" applyAlignment="1" applyProtection="1">
      <alignment vertical="center" wrapText="1"/>
      <protection locked="0"/>
    </xf>
    <xf numFmtId="177" fontId="4" fillId="5" borderId="14" xfId="0" applyNumberFormat="1" applyFont="1" applyFill="1" applyBorder="1" applyAlignment="1" applyProtection="1">
      <alignment horizontal="center" vertical="center" wrapText="1"/>
      <protection locked="0"/>
    </xf>
    <xf numFmtId="0" fontId="33" fillId="5" borderId="14" xfId="0" applyFont="1" applyFill="1" applyBorder="1" applyAlignment="1" applyProtection="1">
      <alignment vertical="center" wrapText="1"/>
      <protection locked="0"/>
    </xf>
    <xf numFmtId="0" fontId="33" fillId="5" borderId="14" xfId="0" applyFont="1" applyFill="1" applyBorder="1" applyAlignment="1" applyProtection="1">
      <alignment horizontal="center" vertical="center" wrapText="1"/>
      <protection locked="0"/>
    </xf>
    <xf numFmtId="14" fontId="33" fillId="5" borderId="14" xfId="0" applyNumberFormat="1" applyFont="1" applyFill="1" applyBorder="1" applyAlignment="1" applyProtection="1">
      <alignment horizontal="center" vertical="center" wrapText="1"/>
      <protection locked="0"/>
    </xf>
    <xf numFmtId="0" fontId="33" fillId="5" borderId="53" xfId="0" applyFont="1" applyFill="1" applyBorder="1" applyAlignment="1" applyProtection="1">
      <alignment horizontal="center" vertical="center" wrapText="1"/>
      <protection locked="0"/>
    </xf>
    <xf numFmtId="0" fontId="39" fillId="0" borderId="10" xfId="1" applyFont="1" applyBorder="1" applyAlignment="1">
      <alignment vertical="center" shrinkToFi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39" fillId="0" borderId="6" xfId="1" applyNumberFormat="1" applyFont="1" applyBorder="1" applyAlignment="1">
      <alignment horizontal="center" vertical="center"/>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39" fillId="0" borderId="5" xfId="1" applyNumberFormat="1" applyFont="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46" fillId="0" borderId="0" xfId="0" applyFont="1" applyAlignment="1">
      <alignment horizontal="center" vertical="center"/>
    </xf>
    <xf numFmtId="0" fontId="46" fillId="0" borderId="0" xfId="0" applyFont="1">
      <alignment vertical="center"/>
    </xf>
    <xf numFmtId="0" fontId="54" fillId="4" borderId="1" xfId="0" applyFont="1" applyFill="1" applyBorder="1" applyProtection="1">
      <alignment vertical="center"/>
      <protection locked="0"/>
    </xf>
    <xf numFmtId="49" fontId="55" fillId="4" borderId="1" xfId="0" applyNumberFormat="1" applyFont="1" applyFill="1" applyBorder="1" applyProtection="1">
      <alignment vertical="center"/>
      <protection locked="0"/>
    </xf>
    <xf numFmtId="0" fontId="54" fillId="11" borderId="1" xfId="0" applyFont="1" applyFill="1" applyBorder="1" applyAlignment="1" applyProtection="1">
      <alignment horizontal="center" vertical="center"/>
      <protection locked="0"/>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9" fillId="9" borderId="6" xfId="0" applyFont="1" applyFill="1" applyBorder="1" applyAlignment="1">
      <alignment horizontal="center" vertical="center"/>
    </xf>
    <xf numFmtId="0" fontId="39" fillId="9" borderId="5" xfId="0" applyFont="1" applyFill="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177" fontId="39" fillId="9" borderId="6" xfId="1" applyNumberFormat="1" applyFont="1" applyFill="1" applyBorder="1" applyAlignment="1">
      <alignment horizontal="center" vertical="center"/>
    </xf>
    <xf numFmtId="177" fontId="39" fillId="9" borderId="5" xfId="1" applyNumberFormat="1" applyFont="1" applyFill="1" applyBorder="1" applyAlignment="1">
      <alignment horizontal="center" vertical="center"/>
    </xf>
    <xf numFmtId="0" fontId="43" fillId="0" borderId="3" xfId="1" applyFont="1" applyBorder="1" applyAlignment="1">
      <alignment horizontal="center" vertical="center" wrapText="1"/>
    </xf>
    <xf numFmtId="0" fontId="43" fillId="0" borderId="6" xfId="1" applyFont="1" applyBorder="1" applyAlignment="1">
      <alignment horizontal="center" vertical="center" wrapText="1"/>
    </xf>
    <xf numFmtId="0" fontId="39" fillId="0" borderId="6" xfId="1" applyFont="1" applyBorder="1" applyAlignment="1" applyProtection="1">
      <alignment horizontal="center" vertical="center" shrinkToFit="1"/>
      <protection locked="0"/>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39" fillId="0" borderId="3"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0" fontId="39" fillId="13" borderId="3" xfId="1" applyFont="1" applyFill="1" applyBorder="1" applyAlignment="1" applyProtection="1">
      <alignment horizontal="center" vertical="center"/>
      <protection locked="0"/>
    </xf>
    <xf numFmtId="0" fontId="39" fillId="13" borderId="6" xfId="1" applyFont="1" applyFill="1" applyBorder="1" applyAlignment="1" applyProtection="1">
      <alignment horizontal="center" vertical="center"/>
      <protection locked="0"/>
    </xf>
    <xf numFmtId="0" fontId="39" fillId="13" borderId="5" xfId="1" applyFont="1" applyFill="1" applyBorder="1" applyAlignment="1" applyProtection="1">
      <alignment horizontal="center" vertical="center"/>
      <protection locked="0"/>
    </xf>
    <xf numFmtId="0" fontId="41" fillId="13" borderId="3" xfId="0" applyFont="1" applyFill="1" applyBorder="1" applyAlignment="1">
      <alignment horizontal="center" vertical="center"/>
    </xf>
    <xf numFmtId="0" fontId="41" fillId="13" borderId="6" xfId="0" applyFont="1" applyFill="1" applyBorder="1" applyAlignment="1">
      <alignment horizontal="center" vertical="center"/>
    </xf>
    <xf numFmtId="0" fontId="39" fillId="9" borderId="6" xfId="1" applyFont="1" applyFill="1" applyBorder="1" applyAlignment="1">
      <alignment horizontal="center" vertical="center" shrinkToFit="1"/>
    </xf>
    <xf numFmtId="0" fontId="39" fillId="9" borderId="5" xfId="1" applyFont="1" applyFill="1" applyBorder="1" applyAlignment="1">
      <alignment horizontal="center" vertical="center" shrinkToFit="1"/>
    </xf>
    <xf numFmtId="0" fontId="39" fillId="0" borderId="43" xfId="1" applyFont="1" applyBorder="1" applyAlignment="1" applyProtection="1">
      <alignment horizontal="center" vertical="center"/>
      <protection locked="0"/>
    </xf>
    <xf numFmtId="0" fontId="40" fillId="0" borderId="43" xfId="0" applyFont="1" applyBorder="1" applyAlignment="1">
      <alignment horizontal="center" vertical="center"/>
    </xf>
    <xf numFmtId="0" fontId="39" fillId="10" borderId="6" xfId="1" applyFont="1" applyFill="1" applyBorder="1" applyAlignment="1">
      <alignment horizontal="center" vertical="center"/>
    </xf>
    <xf numFmtId="49" fontId="39" fillId="12" borderId="3" xfId="1" applyNumberFormat="1" applyFont="1" applyFill="1" applyBorder="1" applyAlignment="1" applyProtection="1">
      <alignment horizontal="center" vertical="center" wrapText="1"/>
      <protection locked="0"/>
    </xf>
    <xf numFmtId="49" fontId="40" fillId="12" borderId="6" xfId="0" applyNumberFormat="1" applyFont="1" applyFill="1" applyBorder="1" applyAlignment="1">
      <alignment horizontal="center" vertical="center" wrapText="1"/>
    </xf>
    <xf numFmtId="49" fontId="40" fillId="12" borderId="5" xfId="0" applyNumberFormat="1" applyFont="1" applyFill="1" applyBorder="1" applyAlignment="1">
      <alignment horizontal="center" vertical="center" wrapText="1"/>
    </xf>
    <xf numFmtId="49" fontId="39" fillId="0" borderId="3" xfId="1" applyNumberFormat="1" applyFont="1" applyBorder="1" applyAlignment="1" applyProtection="1">
      <alignment horizontal="center" vertical="center"/>
      <protection locked="0"/>
    </xf>
    <xf numFmtId="49" fontId="39" fillId="0" borderId="6" xfId="1" applyNumberFormat="1" applyFont="1" applyBorder="1" applyAlignment="1" applyProtection="1">
      <alignment horizontal="center" vertical="center"/>
      <protection locked="0"/>
    </xf>
    <xf numFmtId="49" fontId="39" fillId="0" borderId="5" xfId="1" applyNumberFormat="1" applyFont="1" applyBorder="1" applyAlignment="1" applyProtection="1">
      <alignment horizontal="center" vertical="center"/>
      <protection locked="0"/>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0" fontId="39" fillId="0" borderId="6" xfId="1" applyFont="1" applyBorder="1" applyAlignment="1">
      <alignment horizontal="center" vertical="center"/>
    </xf>
    <xf numFmtId="0" fontId="39" fillId="0" borderId="5" xfId="1" applyFont="1" applyBorder="1" applyAlignment="1">
      <alignment horizontal="center" vertical="center"/>
    </xf>
    <xf numFmtId="49" fontId="39" fillId="0" borderId="3" xfId="1" applyNumberFormat="1" applyFont="1" applyBorder="1" applyAlignment="1" applyProtection="1">
      <alignment horizontal="right" vertical="center"/>
      <protection locked="0"/>
    </xf>
    <xf numFmtId="49" fontId="39" fillId="0" borderId="6" xfId="1" applyNumberFormat="1" applyFont="1" applyBorder="1" applyAlignment="1" applyProtection="1">
      <alignment horizontal="right" vertical="center"/>
      <protection locked="0"/>
    </xf>
    <xf numFmtId="49" fontId="39" fillId="13" borderId="6" xfId="1" applyNumberFormat="1" applyFont="1" applyFill="1" applyBorder="1" applyAlignment="1" applyProtection="1">
      <alignment horizontal="center" vertical="center"/>
      <protection locked="0"/>
    </xf>
    <xf numFmtId="49" fontId="39" fillId="13" borderId="6" xfId="1" applyNumberFormat="1" applyFont="1" applyFill="1" applyBorder="1" applyAlignment="1">
      <alignment horizontal="center" vertical="center"/>
    </xf>
    <xf numFmtId="49" fontId="39" fillId="0" borderId="3" xfId="1" applyNumberFormat="1" applyFont="1" applyBorder="1" applyAlignment="1">
      <alignment vertical="center" wrapText="1"/>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39" fillId="0" borderId="6" xfId="1" applyNumberFormat="1" applyFont="1" applyBorder="1" applyAlignment="1">
      <alignment horizontal="center" vertical="center"/>
    </xf>
    <xf numFmtId="49" fontId="47" fillId="0" borderId="6" xfId="1" applyNumberFormat="1" applyFont="1" applyBorder="1" applyAlignment="1" applyProtection="1">
      <alignment horizontal="center" vertical="center"/>
      <protection locked="0"/>
    </xf>
    <xf numFmtId="0" fontId="39" fillId="2" borderId="3" xfId="1" applyFont="1" applyFill="1" applyBorder="1" applyProtection="1">
      <alignment vertical="center"/>
      <protection locked="0"/>
    </xf>
    <xf numFmtId="0" fontId="39" fillId="2" borderId="6" xfId="1" applyFont="1" applyFill="1" applyBorder="1" applyProtection="1">
      <alignment vertical="center"/>
      <protection locked="0"/>
    </xf>
    <xf numFmtId="0" fontId="39" fillId="2" borderId="5" xfId="1" applyFont="1" applyFill="1" applyBorder="1" applyProtection="1">
      <alignment vertical="center"/>
      <protection locked="0"/>
    </xf>
    <xf numFmtId="49" fontId="42" fillId="0" borderId="3" xfId="1" applyNumberFormat="1" applyFont="1" applyBorder="1" applyAlignment="1" applyProtection="1">
      <alignment horizontal="center" vertical="center" shrinkToFit="1"/>
      <protection locked="0"/>
    </xf>
    <xf numFmtId="49" fontId="42" fillId="0" borderId="6" xfId="1" applyNumberFormat="1" applyFont="1" applyBorder="1" applyAlignment="1" applyProtection="1">
      <alignment horizontal="center" vertical="center" shrinkToFit="1"/>
      <protection locked="0"/>
    </xf>
    <xf numFmtId="49" fontId="42" fillId="0" borderId="5" xfId="1" applyNumberFormat="1" applyFont="1" applyBorder="1" applyAlignment="1" applyProtection="1">
      <alignment horizontal="center" vertical="center" shrinkToFit="1"/>
      <protection locked="0"/>
    </xf>
    <xf numFmtId="0" fontId="39" fillId="9" borderId="3" xfId="1" applyFont="1" applyFill="1" applyBorder="1" applyAlignment="1" applyProtection="1">
      <alignment horizontal="left" vertical="top" wrapText="1"/>
      <protection locked="0"/>
    </xf>
    <xf numFmtId="0" fontId="39" fillId="9" borderId="6" xfId="1" applyFont="1" applyFill="1" applyBorder="1" applyAlignment="1" applyProtection="1">
      <alignment horizontal="left" vertical="top" wrapText="1"/>
      <protection locked="0"/>
    </xf>
    <xf numFmtId="0" fontId="39" fillId="9" borderId="5" xfId="1" applyFont="1" applyFill="1" applyBorder="1" applyAlignment="1" applyProtection="1">
      <alignment horizontal="left" vertical="top" wrapText="1"/>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2" borderId="3" xfId="1" applyFont="1" applyFill="1" applyBorder="1" applyAlignment="1" applyProtection="1">
      <alignment vertical="top" shrinkToFit="1"/>
      <protection locked="0"/>
    </xf>
    <xf numFmtId="0" fontId="39" fillId="2" borderId="6" xfId="1" applyFont="1" applyFill="1" applyBorder="1" applyAlignment="1" applyProtection="1">
      <alignment vertical="top" shrinkToFit="1"/>
      <protection locked="0"/>
    </xf>
    <xf numFmtId="0" fontId="39" fillId="2" borderId="5" xfId="1" applyFont="1" applyFill="1" applyBorder="1" applyAlignment="1" applyProtection="1">
      <alignment vertical="top" shrinkToFit="1"/>
      <protection locked="0"/>
    </xf>
    <xf numFmtId="0" fontId="39" fillId="2" borderId="6" xfId="1" applyFont="1" applyFill="1" applyBorder="1" applyAlignment="1" applyProtection="1">
      <alignment vertical="center" shrinkToFit="1"/>
      <protection locked="0"/>
    </xf>
    <xf numFmtId="0" fontId="39" fillId="2" borderId="3" xfId="1" applyFont="1" applyFill="1" applyBorder="1" applyAlignment="1" applyProtection="1">
      <alignment vertical="top" wrapText="1"/>
      <protection locked="0"/>
    </xf>
    <xf numFmtId="0" fontId="39" fillId="2" borderId="6" xfId="1" applyFont="1" applyFill="1" applyBorder="1" applyAlignment="1" applyProtection="1">
      <alignment vertical="top" wrapText="1"/>
      <protection locked="0"/>
    </xf>
    <xf numFmtId="0" fontId="39" fillId="2" borderId="5" xfId="1" applyFont="1" applyFill="1" applyBorder="1" applyAlignment="1" applyProtection="1">
      <alignment vertical="top" wrapText="1"/>
      <protection locked="0"/>
    </xf>
    <xf numFmtId="0" fontId="39" fillId="0" borderId="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11"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0" xfId="1" applyFont="1" applyAlignment="1">
      <alignment horizontal="center" vertical="center" wrapText="1"/>
    </xf>
    <xf numFmtId="0" fontId="39" fillId="0" borderId="8"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9" xfId="1" applyFont="1" applyBorder="1" applyAlignment="1">
      <alignment horizontal="center" vertical="center" wrapText="1"/>
    </xf>
    <xf numFmtId="0" fontId="39" fillId="2" borderId="49" xfId="1" applyFont="1" applyFill="1" applyBorder="1" applyAlignment="1" applyProtection="1">
      <alignment horizontal="left" vertical="top" shrinkToFit="1"/>
      <protection locked="0"/>
    </xf>
    <xf numFmtId="0" fontId="39" fillId="2" borderId="50" xfId="1" applyFont="1" applyFill="1" applyBorder="1" applyAlignment="1" applyProtection="1">
      <alignment horizontal="left" vertical="top" shrinkToFit="1"/>
      <protection locked="0"/>
    </xf>
    <xf numFmtId="0" fontId="39" fillId="2" borderId="51" xfId="1" applyFont="1" applyFill="1" applyBorder="1" applyAlignment="1" applyProtection="1">
      <alignment horizontal="left" vertical="top" shrinkToFit="1"/>
      <protection locked="0"/>
    </xf>
    <xf numFmtId="0" fontId="48" fillId="0" borderId="0" xfId="1" applyFont="1" applyAlignment="1">
      <alignment vertical="center" shrinkToFit="1"/>
    </xf>
    <xf numFmtId="49" fontId="39" fillId="0" borderId="3" xfId="1" applyNumberFormat="1" applyFont="1" applyBorder="1" applyAlignment="1">
      <alignment horizontal="distributed" vertical="center"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39" fillId="2" borderId="6" xfId="1" applyFont="1" applyFill="1" applyBorder="1" applyAlignment="1" applyProtection="1">
      <alignment horizontal="center" vertical="center"/>
      <protection locked="0"/>
    </xf>
    <xf numFmtId="0" fontId="39" fillId="10" borderId="3" xfId="1" applyFont="1" applyFill="1" applyBorder="1" applyAlignment="1" applyProtection="1">
      <alignment horizontal="center" vertical="center"/>
      <protection locked="0"/>
    </xf>
    <xf numFmtId="0" fontId="39" fillId="10" borderId="6" xfId="1" applyFont="1" applyFill="1" applyBorder="1" applyAlignment="1" applyProtection="1">
      <alignment horizontal="center" vertical="center"/>
      <protection locked="0"/>
    </xf>
    <xf numFmtId="0" fontId="39" fillId="10" borderId="5" xfId="1" applyFont="1" applyFill="1" applyBorder="1" applyAlignment="1" applyProtection="1">
      <alignment horizontal="center" vertical="center"/>
      <protection locked="0"/>
    </xf>
    <xf numFmtId="49" fontId="39" fillId="0" borderId="3" xfId="1" applyNumberFormat="1" applyFont="1" applyBorder="1" applyAlignment="1">
      <alignment horizontal="center" vertical="center"/>
    </xf>
    <xf numFmtId="49" fontId="39" fillId="0" borderId="5" xfId="1" applyNumberFormat="1" applyFont="1" applyBorder="1" applyAlignment="1">
      <alignment horizontal="center" vertical="center"/>
    </xf>
    <xf numFmtId="49" fontId="39" fillId="12" borderId="3" xfId="1" applyNumberFormat="1" applyFont="1" applyFill="1" applyBorder="1" applyAlignment="1" applyProtection="1">
      <alignment horizontal="center" vertical="center"/>
      <protection locked="0"/>
    </xf>
    <xf numFmtId="49" fontId="39" fillId="12" borderId="6" xfId="1" applyNumberFormat="1" applyFont="1" applyFill="1" applyBorder="1" applyAlignment="1" applyProtection="1">
      <alignment horizontal="center" vertical="center"/>
      <protection locked="0"/>
    </xf>
    <xf numFmtId="49" fontId="39" fillId="12" borderId="5" xfId="1" applyNumberFormat="1" applyFont="1" applyFill="1" applyBorder="1" applyAlignment="1" applyProtection="1">
      <alignment horizontal="center" vertical="center"/>
      <protection locked="0"/>
    </xf>
    <xf numFmtId="0" fontId="39" fillId="0" borderId="6" xfId="1" applyFont="1" applyBorder="1" applyAlignment="1">
      <alignment horizontal="left" vertical="center"/>
    </xf>
    <xf numFmtId="0" fontId="39" fillId="0" borderId="5" xfId="1" applyFont="1" applyBorder="1" applyAlignment="1">
      <alignment horizontal="left" vertical="center"/>
    </xf>
    <xf numFmtId="0" fontId="39" fillId="10" borderId="6" xfId="0" applyFont="1" applyFill="1" applyBorder="1" applyAlignment="1">
      <alignment horizontal="center" vertical="center" wrapText="1"/>
    </xf>
    <xf numFmtId="0" fontId="39" fillId="0" borderId="5" xfId="1" applyFont="1" applyBorder="1" applyAlignment="1" applyProtection="1">
      <alignment horizontal="center" vertical="center"/>
      <protection locked="0"/>
    </xf>
    <xf numFmtId="49" fontId="39" fillId="2" borderId="3" xfId="1" applyNumberFormat="1" applyFont="1" applyFill="1" applyBorder="1" applyProtection="1">
      <alignment vertical="center"/>
      <protection locked="0"/>
    </xf>
    <xf numFmtId="49" fontId="39" fillId="2" borderId="6" xfId="1" applyNumberFormat="1" applyFont="1" applyFill="1" applyBorder="1" applyProtection="1">
      <alignment vertical="center"/>
      <protection locked="0"/>
    </xf>
    <xf numFmtId="49" fontId="39" fillId="2" borderId="5" xfId="1" applyNumberFormat="1" applyFont="1" applyFill="1" applyBorder="1" applyProtection="1">
      <alignment vertical="center"/>
      <protection locked="0"/>
    </xf>
    <xf numFmtId="0" fontId="43" fillId="0" borderId="6" xfId="1" applyFont="1" applyBorder="1" applyAlignment="1">
      <alignment horizontal="center" vertical="center" wrapText="1" shrinkToFit="1"/>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0" fontId="39" fillId="2" borderId="43" xfId="1" applyFont="1" applyFill="1" applyBorder="1" applyAlignment="1" applyProtection="1">
      <alignment vertical="center" wrapText="1"/>
      <protection locked="0"/>
    </xf>
    <xf numFmtId="0" fontId="40" fillId="0" borderId="43" xfId="0" applyFont="1" applyBorder="1" applyAlignment="1">
      <alignment vertical="center" wrapText="1"/>
    </xf>
    <xf numFmtId="49" fontId="39" fillId="0" borderId="2" xfId="1" applyNumberFormat="1" applyFont="1" applyBorder="1" applyAlignment="1">
      <alignment horizontal="distributed" vertical="center" indent="1"/>
    </xf>
    <xf numFmtId="49" fontId="39" fillId="0" borderId="10" xfId="1" applyNumberFormat="1" applyFont="1" applyBorder="1" applyAlignment="1">
      <alignment horizontal="distributed" vertical="center" indent="1"/>
    </xf>
    <xf numFmtId="49" fontId="39" fillId="0" borderId="11" xfId="1" applyNumberFormat="1" applyFont="1" applyBorder="1" applyAlignment="1">
      <alignment horizontal="distributed" vertical="center" indent="1"/>
    </xf>
    <xf numFmtId="49" fontId="39" fillId="0" borderId="12" xfId="1" applyNumberFormat="1" applyFont="1" applyBorder="1" applyAlignment="1">
      <alignment horizontal="distributed" vertical="center" indent="1"/>
    </xf>
    <xf numFmtId="49" fontId="39" fillId="0" borderId="0" xfId="1" applyNumberFormat="1" applyFont="1" applyAlignment="1">
      <alignment horizontal="distributed" vertical="center" indent="1"/>
    </xf>
    <xf numFmtId="49" fontId="39" fillId="0" borderId="8" xfId="1" applyNumberFormat="1" applyFont="1" applyBorder="1" applyAlignment="1">
      <alignment horizontal="distributed" vertical="center" indent="1"/>
    </xf>
    <xf numFmtId="49" fontId="39" fillId="0" borderId="4" xfId="1" applyNumberFormat="1" applyFont="1" applyBorder="1" applyAlignment="1">
      <alignment horizontal="distributed" vertical="center" indent="1"/>
    </xf>
    <xf numFmtId="49" fontId="39" fillId="0" borderId="7" xfId="1" applyNumberFormat="1" applyFont="1" applyBorder="1" applyAlignment="1">
      <alignment horizontal="distributed" vertical="center" indent="1"/>
    </xf>
    <xf numFmtId="49" fontId="39" fillId="0" borderId="9" xfId="1" applyNumberFormat="1" applyFont="1" applyBorder="1" applyAlignment="1">
      <alignment horizontal="distributed" vertical="center" indent="1"/>
    </xf>
    <xf numFmtId="49" fontId="39" fillId="2" borderId="3" xfId="1" applyNumberFormat="1" applyFont="1" applyFill="1" applyBorder="1" applyAlignment="1" applyProtection="1">
      <alignment vertical="center" wrapText="1"/>
      <protection locked="0"/>
    </xf>
    <xf numFmtId="49" fontId="39" fillId="2" borderId="6" xfId="1" applyNumberFormat="1" applyFont="1" applyFill="1" applyBorder="1" applyAlignment="1" applyProtection="1">
      <alignment vertical="center" wrapText="1"/>
      <protection locked="0"/>
    </xf>
    <xf numFmtId="49" fontId="39" fillId="2" borderId="5" xfId="1" applyNumberFormat="1" applyFont="1" applyFill="1" applyBorder="1" applyAlignment="1" applyProtection="1">
      <alignment vertical="center" wrapText="1"/>
      <protection locked="0"/>
    </xf>
    <xf numFmtId="0" fontId="39" fillId="13" borderId="3" xfId="1" applyFont="1" applyFill="1" applyBorder="1" applyProtection="1">
      <alignment vertical="center"/>
      <protection locked="0"/>
    </xf>
    <xf numFmtId="0" fontId="39" fillId="13" borderId="6" xfId="1" applyFont="1" applyFill="1" applyBorder="1" applyProtection="1">
      <alignment vertical="center"/>
      <protection locked="0"/>
    </xf>
    <xf numFmtId="0" fontId="39" fillId="13" borderId="5" xfId="1" applyFont="1" applyFill="1" applyBorder="1" applyProtection="1">
      <alignment vertical="center"/>
      <protection locked="0"/>
    </xf>
    <xf numFmtId="0" fontId="39" fillId="10" borderId="6" xfId="1" applyFont="1" applyFill="1" applyBorder="1" applyAlignment="1">
      <alignment horizontal="center" vertical="center" wrapText="1"/>
    </xf>
    <xf numFmtId="0" fontId="39" fillId="0" borderId="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xf>
    <xf numFmtId="0" fontId="39" fillId="0" borderId="0" xfId="1" applyFont="1" applyAlignment="1">
      <alignment horizontal="center" vertical="center"/>
    </xf>
    <xf numFmtId="0" fontId="39" fillId="0" borderId="8" xfId="1" applyFont="1" applyBorder="1" applyAlignment="1">
      <alignment horizontal="center" vertical="center"/>
    </xf>
    <xf numFmtId="0" fontId="39" fillId="0" borderId="4" xfId="1" applyFont="1" applyBorder="1" applyAlignment="1">
      <alignment horizontal="center" vertical="center"/>
    </xf>
    <xf numFmtId="0" fontId="39" fillId="0" borderId="7" xfId="1" applyFont="1" applyBorder="1" applyAlignment="1">
      <alignment horizontal="center" vertical="center"/>
    </xf>
    <xf numFmtId="0" fontId="39" fillId="0" borderId="9" xfId="1" applyFont="1" applyBorder="1" applyAlignment="1">
      <alignment horizontal="center" vertical="center"/>
    </xf>
    <xf numFmtId="0" fontId="42" fillId="0" borderId="46" xfId="1" applyFont="1" applyBorder="1" applyAlignment="1" applyProtection="1">
      <alignment horizontal="left" vertical="center" wrapText="1" shrinkToFit="1"/>
      <protection locked="0"/>
    </xf>
    <xf numFmtId="0" fontId="42" fillId="0" borderId="47" xfId="1" applyFont="1" applyBorder="1" applyAlignment="1" applyProtection="1">
      <alignment horizontal="left" vertical="center" wrapText="1" shrinkToFit="1"/>
      <protection locked="0"/>
    </xf>
    <xf numFmtId="0" fontId="42" fillId="0" borderId="48" xfId="1" applyFont="1" applyBorder="1" applyAlignment="1" applyProtection="1">
      <alignment horizontal="left" vertical="center" wrapText="1" shrinkToFit="1"/>
      <protection locked="0"/>
    </xf>
    <xf numFmtId="0" fontId="39" fillId="0" borderId="3" xfId="1"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1" fillId="9" borderId="44" xfId="0" applyFont="1" applyFill="1" applyBorder="1" applyAlignment="1">
      <alignment vertical="center" shrinkToFit="1"/>
    </xf>
    <xf numFmtId="0" fontId="40" fillId="0" borderId="6" xfId="0" applyFont="1" applyBorder="1" applyAlignment="1">
      <alignment vertical="center" shrinkToFit="1"/>
    </xf>
    <xf numFmtId="0" fontId="40" fillId="0" borderId="45" xfId="0" applyFont="1" applyBorder="1" applyAlignment="1">
      <alignment vertical="center" shrinkToFit="1"/>
    </xf>
    <xf numFmtId="0" fontId="39" fillId="10" borderId="44" xfId="1" applyFont="1" applyFill="1" applyBorder="1" applyAlignment="1" applyProtection="1">
      <alignment horizontal="center" vertical="center"/>
      <protection locked="0"/>
    </xf>
    <xf numFmtId="0" fontId="40" fillId="0" borderId="6" xfId="0" applyFont="1" applyBorder="1" applyAlignment="1">
      <alignment horizontal="center" vertical="center"/>
    </xf>
    <xf numFmtId="0" fontId="40" fillId="0" borderId="45" xfId="0" applyFont="1" applyBorder="1" applyAlignment="1">
      <alignment horizontal="center" vertical="center"/>
    </xf>
    <xf numFmtId="0" fontId="39" fillId="0" borderId="44" xfId="1" applyFont="1" applyBorder="1" applyAlignment="1" applyProtection="1">
      <alignment horizontal="center" vertical="center"/>
      <protection locked="0"/>
    </xf>
    <xf numFmtId="49" fontId="39" fillId="12" borderId="44" xfId="1" applyNumberFormat="1" applyFont="1" applyFill="1" applyBorder="1" applyAlignment="1" applyProtection="1">
      <alignment horizontal="center" vertical="center" wrapText="1"/>
      <protection locked="0"/>
    </xf>
    <xf numFmtId="0" fontId="40" fillId="12" borderId="6"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13" borderId="3" xfId="1" applyFont="1" applyFill="1" applyBorder="1" applyAlignment="1">
      <alignment horizontal="center" vertical="center"/>
    </xf>
    <xf numFmtId="0" fontId="39" fillId="13" borderId="6" xfId="1" applyFont="1" applyFill="1" applyBorder="1" applyAlignment="1">
      <alignment horizontal="center" vertical="center"/>
    </xf>
    <xf numFmtId="49" fontId="42" fillId="13" borderId="3" xfId="1" applyNumberFormat="1" applyFont="1" applyFill="1" applyBorder="1" applyAlignment="1" applyProtection="1">
      <alignment horizontal="center" vertical="center" shrinkToFit="1"/>
      <protection locked="0"/>
    </xf>
    <xf numFmtId="49" fontId="42" fillId="13" borderId="6" xfId="1" applyNumberFormat="1" applyFont="1" applyFill="1" applyBorder="1" applyAlignment="1" applyProtection="1">
      <alignment horizontal="center" vertical="center" shrinkToFit="1"/>
      <protection locked="0"/>
    </xf>
    <xf numFmtId="0" fontId="39" fillId="10" borderId="3" xfId="1" applyFont="1" applyFill="1" applyBorder="1" applyAlignment="1">
      <alignment horizontal="center" vertical="center"/>
    </xf>
    <xf numFmtId="0" fontId="39" fillId="10" borderId="5" xfId="1" applyFont="1" applyFill="1" applyBorder="1" applyAlignment="1">
      <alignment horizontal="center" vertical="center"/>
    </xf>
    <xf numFmtId="49" fontId="39" fillId="0" borderId="1" xfId="1" applyNumberFormat="1" applyFont="1" applyBorder="1" applyAlignment="1">
      <alignment horizontal="center" vertical="center"/>
    </xf>
    <xf numFmtId="49" fontId="39" fillId="2" borderId="1" xfId="1" applyNumberFormat="1" applyFont="1" applyFill="1" applyBorder="1" applyAlignment="1" applyProtection="1">
      <alignment horizontal="center" vertical="center"/>
      <protection locked="0"/>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39" fillId="0" borderId="1" xfId="1" applyFont="1" applyBorder="1" applyAlignment="1">
      <alignment horizontal="center" vertical="center" wrapText="1"/>
    </xf>
    <xf numFmtId="0" fontId="39" fillId="2" borderId="3" xfId="1" applyFont="1" applyFill="1" applyBorder="1" applyAlignment="1" applyProtection="1">
      <alignment horizontal="center" vertical="center"/>
      <protection locked="0"/>
    </xf>
    <xf numFmtId="0" fontId="39" fillId="2" borderId="5" xfId="1" applyFont="1" applyFill="1" applyBorder="1" applyAlignment="1" applyProtection="1">
      <alignment horizontal="center" vertical="center"/>
      <protection locked="0"/>
    </xf>
    <xf numFmtId="0" fontId="41" fillId="9" borderId="3" xfId="0" applyFont="1" applyFill="1" applyBorder="1" applyAlignment="1" applyProtection="1">
      <alignment horizontal="center" vertical="center"/>
      <protection locked="0"/>
    </xf>
    <xf numFmtId="0" fontId="41" fillId="9" borderId="6" xfId="0" applyFont="1" applyFill="1" applyBorder="1" applyAlignment="1" applyProtection="1">
      <alignment horizontal="center" vertical="center"/>
      <protection locked="0"/>
    </xf>
    <xf numFmtId="49" fontId="39" fillId="9" borderId="6" xfId="1" applyNumberFormat="1" applyFont="1" applyFill="1" applyBorder="1" applyAlignment="1" applyProtection="1">
      <alignment horizontal="center" vertical="center"/>
      <protection locked="0"/>
    </xf>
    <xf numFmtId="49" fontId="39" fillId="9" borderId="5" xfId="1" applyNumberFormat="1" applyFont="1" applyFill="1" applyBorder="1" applyAlignment="1" applyProtection="1">
      <alignment horizontal="center" vertical="center"/>
      <protection locked="0"/>
    </xf>
    <xf numFmtId="0" fontId="19" fillId="0" borderId="3" xfId="1" applyFont="1" applyBorder="1" applyAlignment="1">
      <alignment horizontal="center" vertical="center" wrapText="1"/>
    </xf>
    <xf numFmtId="0" fontId="19" fillId="0" borderId="6" xfId="1" applyFont="1" applyBorder="1" applyAlignment="1">
      <alignment horizontal="center" vertical="center" wrapText="1"/>
    </xf>
    <xf numFmtId="0" fontId="39" fillId="2" borderId="6" xfId="1" applyFont="1" applyFill="1" applyBorder="1" applyAlignment="1" applyProtection="1">
      <alignment vertical="center" wrapText="1"/>
      <protection locked="0"/>
    </xf>
    <xf numFmtId="0" fontId="40" fillId="0" borderId="6" xfId="0" applyFont="1" applyBorder="1" applyAlignment="1" applyProtection="1">
      <alignment vertical="center" wrapText="1"/>
      <protection locked="0"/>
    </xf>
    <xf numFmtId="49" fontId="39" fillId="2" borderId="6" xfId="1" applyNumberFormat="1" applyFont="1" applyFill="1" applyBorder="1" applyAlignment="1" applyProtection="1">
      <alignment horizontal="center" vertical="center" wrapText="1"/>
      <protection locked="0"/>
    </xf>
    <xf numFmtId="49" fontId="40" fillId="0" borderId="6" xfId="0" applyNumberFormat="1" applyFont="1" applyBorder="1" applyAlignment="1" applyProtection="1">
      <alignment horizontal="center" vertical="center" wrapText="1"/>
      <protection locked="0"/>
    </xf>
    <xf numFmtId="49" fontId="40" fillId="0" borderId="5" xfId="0" applyNumberFormat="1" applyFont="1" applyBorder="1" applyAlignment="1" applyProtection="1">
      <alignment horizontal="center" vertical="center" wrapText="1"/>
      <protection locked="0"/>
    </xf>
    <xf numFmtId="49" fontId="39" fillId="0" borderId="13" xfId="1" applyNumberFormat="1" applyFont="1" applyBorder="1" applyAlignment="1">
      <alignment horizontal="center" vertical="center"/>
    </xf>
    <xf numFmtId="0" fontId="39" fillId="0" borderId="1" xfId="1" applyFont="1" applyBorder="1" applyAlignment="1">
      <alignment horizontal="center" vertical="center"/>
    </xf>
    <xf numFmtId="49" fontId="39" fillId="0" borderId="6" xfId="1" applyNumberFormat="1" applyFont="1" applyBorder="1" applyAlignment="1">
      <alignment horizontal="right" vertical="center"/>
    </xf>
    <xf numFmtId="49" fontId="39" fillId="2" borderId="6" xfId="1" applyNumberFormat="1" applyFont="1" applyFill="1" applyBorder="1" applyAlignment="1" applyProtection="1">
      <alignment horizontal="center" vertical="center"/>
      <protection locked="0"/>
    </xf>
    <xf numFmtId="49" fontId="47" fillId="0" borderId="6" xfId="1" applyNumberFormat="1" applyFont="1" applyBorder="1" applyAlignment="1">
      <alignment horizontal="center" vertical="center"/>
    </xf>
    <xf numFmtId="49" fontId="39" fillId="0" borderId="3" xfId="1" applyNumberFormat="1" applyFont="1" applyBorder="1" applyAlignment="1">
      <alignment horizontal="right" vertical="center"/>
    </xf>
    <xf numFmtId="49" fontId="42" fillId="0" borderId="3" xfId="1" applyNumberFormat="1" applyFont="1" applyBorder="1" applyAlignment="1">
      <alignment horizontal="center" vertical="center" shrinkToFit="1"/>
    </xf>
    <xf numFmtId="49" fontId="42" fillId="0" borderId="6" xfId="1" applyNumberFormat="1" applyFont="1" applyBorder="1" applyAlignment="1">
      <alignment horizontal="center" vertical="center" shrinkToFit="1"/>
    </xf>
    <xf numFmtId="49" fontId="42" fillId="0" borderId="5" xfId="1" applyNumberFormat="1" applyFont="1" applyBorder="1" applyAlignment="1">
      <alignment horizontal="center" vertical="center" shrinkToFit="1"/>
    </xf>
    <xf numFmtId="0" fontId="39" fillId="9" borderId="6" xfId="1" applyFont="1" applyFill="1" applyBorder="1" applyAlignment="1" applyProtection="1">
      <alignment horizontal="center" vertical="center" shrinkToFit="1"/>
      <protection locked="0"/>
    </xf>
    <xf numFmtId="0" fontId="39" fillId="9" borderId="5" xfId="1" applyFont="1" applyFill="1" applyBorder="1" applyAlignment="1" applyProtection="1">
      <alignment horizontal="center" vertical="center" shrinkToFit="1"/>
      <protection locked="0"/>
    </xf>
    <xf numFmtId="0" fontId="43" fillId="0" borderId="6" xfId="1" applyFont="1" applyBorder="1" applyAlignment="1">
      <alignment horizontal="center" vertical="center"/>
    </xf>
    <xf numFmtId="49" fontId="42" fillId="9" borderId="3" xfId="1" applyNumberFormat="1" applyFont="1" applyFill="1" applyBorder="1" applyAlignment="1" applyProtection="1">
      <alignment horizontal="center" vertical="center" shrinkToFit="1"/>
      <protection locked="0"/>
    </xf>
    <xf numFmtId="49" fontId="42" fillId="9" borderId="6" xfId="1" applyNumberFormat="1" applyFont="1" applyFill="1" applyBorder="1" applyAlignment="1" applyProtection="1">
      <alignment horizontal="center" vertical="center" shrinkToFit="1"/>
      <protection locked="0"/>
    </xf>
    <xf numFmtId="49" fontId="39" fillId="0" borderId="12"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8" xfId="1" applyNumberFormat="1" applyFont="1" applyBorder="1" applyAlignment="1">
      <alignment horizontal="center" vertical="center"/>
    </xf>
    <xf numFmtId="49" fontId="47" fillId="0" borderId="3" xfId="1" applyNumberFormat="1" applyFont="1" applyBorder="1" applyAlignment="1">
      <alignment horizontal="center" vertical="center"/>
    </xf>
    <xf numFmtId="0" fontId="39" fillId="9" borderId="6"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177" fontId="39" fillId="9" borderId="6" xfId="1" applyNumberFormat="1" applyFont="1" applyFill="1" applyBorder="1" applyAlignment="1" applyProtection="1">
      <alignment horizontal="center" vertical="center"/>
      <protection locked="0"/>
    </xf>
    <xf numFmtId="177" fontId="39" fillId="9" borderId="5" xfId="1" applyNumberFormat="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protection locked="0"/>
    </xf>
    <xf numFmtId="0" fontId="39" fillId="0" borderId="6" xfId="1" applyFont="1" applyBorder="1" applyAlignment="1">
      <alignment horizontal="center" vertical="center" shrinkToFit="1"/>
    </xf>
    <xf numFmtId="0" fontId="39" fillId="2" borderId="2" xfId="1" applyFont="1" applyFill="1" applyBorder="1" applyAlignment="1" applyProtection="1">
      <alignment vertical="top" shrinkToFit="1"/>
      <protection locked="0"/>
    </xf>
    <xf numFmtId="0" fontId="39" fillId="2" borderId="10" xfId="1" applyFont="1" applyFill="1" applyBorder="1" applyAlignment="1" applyProtection="1">
      <alignment vertical="top" shrinkToFit="1"/>
      <protection locked="0"/>
    </xf>
    <xf numFmtId="0" fontId="39" fillId="2" borderId="11" xfId="1" applyFont="1" applyFill="1" applyBorder="1" applyAlignment="1" applyProtection="1">
      <alignment vertical="top" shrinkToFit="1"/>
      <protection locked="0"/>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42" fillId="2" borderId="6" xfId="1" applyFont="1" applyFill="1" applyBorder="1" applyAlignment="1" applyProtection="1">
      <alignment vertical="top" wrapText="1"/>
      <protection locked="0"/>
    </xf>
    <xf numFmtId="0" fontId="42" fillId="2" borderId="5" xfId="1" applyFont="1" applyFill="1" applyBorder="1" applyAlignment="1" applyProtection="1">
      <alignment vertical="top" wrapText="1"/>
      <protection locked="0"/>
    </xf>
    <xf numFmtId="0" fontId="39" fillId="2" borderId="10" xfId="1" applyFont="1" applyFill="1" applyBorder="1" applyAlignment="1" applyProtection="1">
      <alignment horizontal="center" vertical="center"/>
      <protection locked="0"/>
    </xf>
    <xf numFmtId="0" fontId="42" fillId="0" borderId="46" xfId="1" applyFont="1" applyBorder="1" applyAlignment="1">
      <alignment horizontal="left" vertical="center" wrapText="1" shrinkToFit="1"/>
    </xf>
    <xf numFmtId="0" fontId="42" fillId="0" borderId="47" xfId="1" applyFont="1" applyBorder="1" applyAlignment="1">
      <alignment horizontal="left" vertical="center" wrapText="1" shrinkToFit="1"/>
    </xf>
    <xf numFmtId="0" fontId="42" fillId="0" borderId="48" xfId="1" applyFont="1" applyBorder="1" applyAlignment="1">
      <alignment horizontal="left" vertical="center" wrapText="1" shrinkToFit="1"/>
    </xf>
    <xf numFmtId="0" fontId="39" fillId="9" borderId="3" xfId="1" applyFont="1" applyFill="1" applyBorder="1" applyAlignment="1" applyProtection="1">
      <alignment horizontal="center" vertical="center"/>
      <protection locked="0"/>
    </xf>
    <xf numFmtId="0" fontId="39" fillId="0" borderId="10" xfId="1" applyFont="1" applyBorder="1" applyAlignment="1">
      <alignment vertical="center" shrinkToFit="1"/>
    </xf>
    <xf numFmtId="0" fontId="39" fillId="0" borderId="11" xfId="1" applyFont="1" applyBorder="1" applyAlignment="1">
      <alignment vertical="center" shrinkToFit="1"/>
    </xf>
    <xf numFmtId="0" fontId="39" fillId="2" borderId="1" xfId="1" applyFont="1" applyFill="1" applyBorder="1" applyAlignment="1" applyProtection="1">
      <alignment horizontal="center" vertical="center"/>
      <protection locked="0"/>
    </xf>
    <xf numFmtId="0" fontId="41" fillId="9" borderId="6" xfId="0" applyFont="1" applyFill="1" applyBorder="1" applyAlignment="1" applyProtection="1">
      <alignment vertical="center" shrinkToFit="1"/>
      <protection locked="0"/>
    </xf>
    <xf numFmtId="0" fontId="40" fillId="0" borderId="6" xfId="0" applyFont="1" applyBorder="1" applyAlignment="1" applyProtection="1">
      <alignment vertical="center" shrinkToFi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5" borderId="14"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10" fillId="5" borderId="30" xfId="0" applyNumberFormat="1" applyFont="1" applyFill="1" applyBorder="1" applyAlignment="1" applyProtection="1">
      <alignment horizontal="center" vertical="center" wrapText="1"/>
      <protection locked="0"/>
    </xf>
    <xf numFmtId="49" fontId="10" fillId="5" borderId="15" xfId="0" applyNumberFormat="1"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50" fillId="0" borderId="0" xfId="0" applyFont="1" applyAlignment="1">
      <alignment horizontal="center" vertical="center"/>
    </xf>
    <xf numFmtId="49" fontId="10" fillId="5" borderId="29" xfId="0" applyNumberFormat="1" applyFont="1" applyFill="1" applyBorder="1" applyAlignment="1" applyProtection="1">
      <alignment horizontal="center" vertical="center" wrapText="1"/>
      <protection locked="0"/>
    </xf>
    <xf numFmtId="49" fontId="10" fillId="5" borderId="32" xfId="0" applyNumberFormat="1" applyFont="1" applyFill="1" applyBorder="1" applyAlignment="1" applyProtection="1">
      <alignment horizontal="center" vertical="center" wrapText="1"/>
      <protection locked="0"/>
    </xf>
    <xf numFmtId="49" fontId="10" fillId="5" borderId="27" xfId="0" applyNumberFormat="1"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8" borderId="35" xfId="0" applyFont="1" applyFill="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36" fillId="8" borderId="3" xfId="0" applyFont="1" applyFill="1" applyBorder="1" applyProtection="1">
      <alignment vertical="center"/>
      <protection locked="0"/>
    </xf>
    <xf numFmtId="0" fontId="0" fillId="0" borderId="6" xfId="0" applyBorder="1" applyProtection="1">
      <alignment vertical="center"/>
      <protection locked="0"/>
    </xf>
    <xf numFmtId="0" fontId="0" fillId="0" borderId="25" xfId="0" applyBorder="1" applyProtection="1">
      <alignment vertical="center"/>
      <protection locked="0"/>
    </xf>
    <xf numFmtId="0" fontId="36" fillId="8" borderId="36" xfId="0" applyFont="1"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7"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37" fillId="8" borderId="37" xfId="0" applyFont="1" applyFill="1" applyBorder="1" applyAlignment="1" applyProtection="1">
      <alignment horizontal="center" vertical="center"/>
      <protection locked="0"/>
    </xf>
    <xf numFmtId="0" fontId="0" fillId="0" borderId="38" xfId="0" applyBorder="1" applyProtection="1">
      <alignment vertical="center"/>
      <protection locked="0"/>
    </xf>
    <xf numFmtId="0" fontId="35" fillId="0" borderId="34"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46" fillId="0" borderId="14" xfId="0" applyFont="1" applyBorder="1" applyAlignment="1">
      <alignment horizontal="left" vertical="center" wrapText="1"/>
    </xf>
    <xf numFmtId="0" fontId="46" fillId="0" borderId="13" xfId="0" applyFont="1" applyBorder="1" applyAlignment="1">
      <alignment horizontal="lef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3" xfId="0" applyFont="1" applyBorder="1" applyAlignment="1">
      <alignment horizontal="left" vertical="center"/>
    </xf>
  </cellXfs>
  <cellStyles count="11">
    <cellStyle name="ハイパーリンク 2" xfId="7" xr:uid="{00000000-0005-0000-0000-000000000000}"/>
    <cellStyle name="ハイパーリンク 3" xfId="8" xr:uid="{00000000-0005-0000-0000-000001000000}"/>
    <cellStyle name="標準" xfId="0" builtinId="0"/>
    <cellStyle name="標準 2" xfId="2" xr:uid="{00000000-0005-0000-0000-000003000000}"/>
    <cellStyle name="標準 2 2" xfId="6" xr:uid="{00000000-0005-0000-0000-000004000000}"/>
    <cellStyle name="標準 2 3" xfId="9" xr:uid="{00000000-0005-0000-0000-000005000000}"/>
    <cellStyle name="標準 3" xfId="3" xr:uid="{00000000-0005-0000-0000-000006000000}"/>
    <cellStyle name="標準 3 2" xfId="5" xr:uid="{00000000-0005-0000-0000-000007000000}"/>
    <cellStyle name="標準 4" xfId="1" xr:uid="{00000000-0005-0000-0000-000008000000}"/>
    <cellStyle name="標準 5" xfId="4" xr:uid="{00000000-0005-0000-0000-000009000000}"/>
    <cellStyle name="標準 6" xfId="10" xr:uid="{00000000-0005-0000-0000-00000A000000}"/>
  </cellStyles>
  <dxfs count="0"/>
  <tableStyles count="0" defaultTableStyle="TableStyleMedium9" defaultPivotStyle="PivotStyleLight16"/>
  <colors>
    <mruColors>
      <color rgb="FFFFFF99"/>
      <color rgb="FFFFFFCC"/>
      <color rgb="FFFF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116418</xdr:colOff>
      <xdr:row>0</xdr:row>
      <xdr:rowOff>179917</xdr:rowOff>
    </xdr:from>
    <xdr:to>
      <xdr:col>49</xdr:col>
      <xdr:colOff>338666</xdr:colOff>
      <xdr:row>7</xdr:row>
      <xdr:rowOff>137584</xdr:rowOff>
    </xdr:to>
    <xdr:grpSp>
      <xdr:nvGrpSpPr>
        <xdr:cNvPr id="11" name="グループ化 10">
          <a:extLst>
            <a:ext uri="{FF2B5EF4-FFF2-40B4-BE49-F238E27FC236}">
              <a16:creationId xmlns:a16="http://schemas.microsoft.com/office/drawing/2014/main" id="{86C13247-59D9-4A3A-B3E2-160260B92B9A}"/>
            </a:ext>
          </a:extLst>
        </xdr:cNvPr>
        <xdr:cNvGrpSpPr/>
      </xdr:nvGrpSpPr>
      <xdr:grpSpPr>
        <a:xfrm>
          <a:off x="9726085" y="179917"/>
          <a:ext cx="4349748" cy="1492250"/>
          <a:chOff x="9525001" y="179917"/>
          <a:chExt cx="4349748" cy="1492250"/>
        </a:xfrm>
      </xdr:grpSpPr>
      <xdr:grpSp>
        <xdr:nvGrpSpPr>
          <xdr:cNvPr id="10" name="グループ化 9">
            <a:extLst>
              <a:ext uri="{FF2B5EF4-FFF2-40B4-BE49-F238E27FC236}">
                <a16:creationId xmlns:a16="http://schemas.microsoft.com/office/drawing/2014/main" id="{12B82182-A139-47F9-A504-F30CD950D22C}"/>
              </a:ext>
            </a:extLst>
          </xdr:cNvPr>
          <xdr:cNvGrpSpPr/>
        </xdr:nvGrpSpPr>
        <xdr:grpSpPr>
          <a:xfrm>
            <a:off x="9525001" y="179917"/>
            <a:ext cx="4349748" cy="1492250"/>
            <a:chOff x="8128001" y="190500"/>
            <a:chExt cx="4349748" cy="1492250"/>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28001" y="190500"/>
              <a:ext cx="4143375" cy="1492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grpSp>
          <xdr:nvGrpSpPr>
            <xdr:cNvPr id="9" name="グループ化 8">
              <a:extLst>
                <a:ext uri="{FF2B5EF4-FFF2-40B4-BE49-F238E27FC236}">
                  <a16:creationId xmlns:a16="http://schemas.microsoft.com/office/drawing/2014/main" id="{6E378E2E-C506-46E4-B99B-962C8C42528A}"/>
                </a:ext>
              </a:extLst>
            </xdr:cNvPr>
            <xdr:cNvGrpSpPr/>
          </xdr:nvGrpSpPr>
          <xdr:grpSpPr>
            <a:xfrm>
              <a:off x="8255001" y="338667"/>
              <a:ext cx="4222748" cy="1301750"/>
              <a:chOff x="8255001" y="338667"/>
              <a:chExt cx="4222748" cy="130175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55001" y="423334"/>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80401" y="1030818"/>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746068" y="438151"/>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048750" y="338667"/>
                <a:ext cx="291703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048750" y="910167"/>
                <a:ext cx="3428999"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157884" y="1045634"/>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179;&#25104;29&#24180;&#24230;\12-2%20&#22823;&#23398;%20&#23398;&#37096;&#29305;&#21029;&#26528;(&#26149;)&#65339;H30.1-2&#26376;&#65341;\01%20&#21215;&#38598;&#35201;&#38917;&#12539;&#27096;&#24335;&#31561;\01%20&#20316;&#25104;&#36942;&#31243;\171213&#9313;&#25991;&#31185;&#30465;&#12424;&#12426;\04-&#65288;&#21029;&#32025;&#27096;&#24335;1,2&#65289;&#25512;&#34214;&#35519;&#26360;&#12539;&#25512;&#34214;&#32773;&#19968;&#35239;&#65288;&#23398;&#37096;2014&#29305;&#210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sheetName val="プルダウン参照"/>
      <sheetName val="（必ずお読みください）推薦調書作成要領"/>
      <sheetName val="推薦調書作成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efreshError="1"/>
      <sheetData sheetId="6">
        <row r="2">
          <cell r="C2" t="str">
            <v>M</v>
          </cell>
          <cell r="H2" t="str">
            <v>卒業（修了）</v>
          </cell>
          <cell r="K2">
            <v>1990</v>
          </cell>
          <cell r="L2">
            <v>2010</v>
          </cell>
        </row>
        <row r="3">
          <cell r="H3" t="str">
            <v>卒業（修了）見込み</v>
          </cell>
          <cell r="K3">
            <v>1991</v>
          </cell>
          <cell r="L3">
            <v>2011</v>
          </cell>
        </row>
        <row r="4">
          <cell r="H4" t="str">
            <v>その他</v>
          </cell>
          <cell r="K4">
            <v>1992</v>
          </cell>
          <cell r="L4">
            <v>2012</v>
          </cell>
        </row>
        <row r="5">
          <cell r="K5">
            <v>1993</v>
          </cell>
          <cell r="L5">
            <v>2013</v>
          </cell>
        </row>
        <row r="6">
          <cell r="K6">
            <v>1994</v>
          </cell>
          <cell r="L6">
            <v>2014</v>
          </cell>
        </row>
        <row r="7">
          <cell r="K7">
            <v>1995</v>
          </cell>
          <cell r="L7">
            <v>2015</v>
          </cell>
        </row>
        <row r="8">
          <cell r="K8">
            <v>1996</v>
          </cell>
          <cell r="L8">
            <v>2016</v>
          </cell>
        </row>
        <row r="9">
          <cell r="K9">
            <v>1997</v>
          </cell>
          <cell r="L9">
            <v>2017</v>
          </cell>
        </row>
        <row r="10">
          <cell r="K10">
            <v>1998</v>
          </cell>
          <cell r="L10">
            <v>2018</v>
          </cell>
        </row>
        <row r="11">
          <cell r="K11">
            <v>1999</v>
          </cell>
          <cell r="L11">
            <v>2019</v>
          </cell>
        </row>
        <row r="12">
          <cell r="K12">
            <v>2000</v>
          </cell>
          <cell r="L12">
            <v>2020</v>
          </cell>
        </row>
        <row r="13">
          <cell r="K13">
            <v>2001</v>
          </cell>
          <cell r="L13">
            <v>2021</v>
          </cell>
        </row>
        <row r="14">
          <cell r="K14">
            <v>2002</v>
          </cell>
          <cell r="L14">
            <v>2022</v>
          </cell>
        </row>
        <row r="15">
          <cell r="K15">
            <v>2003</v>
          </cell>
          <cell r="L15">
            <v>2023</v>
          </cell>
        </row>
        <row r="16">
          <cell r="K16">
            <v>2004</v>
          </cell>
          <cell r="L16">
            <v>2024</v>
          </cell>
        </row>
        <row r="17">
          <cell r="K17">
            <v>2005</v>
          </cell>
          <cell r="L17">
            <v>2025</v>
          </cell>
        </row>
        <row r="18">
          <cell r="K18">
            <v>2006</v>
          </cell>
          <cell r="L18">
            <v>2026</v>
          </cell>
        </row>
        <row r="19">
          <cell r="K19">
            <v>2007</v>
          </cell>
          <cell r="L19">
            <v>2027</v>
          </cell>
        </row>
        <row r="20">
          <cell r="K20">
            <v>2008</v>
          </cell>
          <cell r="L20">
            <v>2028</v>
          </cell>
        </row>
        <row r="21">
          <cell r="K21">
            <v>2009</v>
          </cell>
          <cell r="L21">
            <v>2029</v>
          </cell>
        </row>
        <row r="22">
          <cell r="K22">
            <v>2010</v>
          </cell>
          <cell r="L22">
            <v>2030</v>
          </cell>
        </row>
        <row r="23">
          <cell r="K23">
            <v>2011</v>
          </cell>
        </row>
        <row r="24">
          <cell r="K24">
            <v>2012</v>
          </cell>
        </row>
        <row r="25">
          <cell r="K25">
            <v>2013</v>
          </cell>
        </row>
        <row r="26">
          <cell r="K26">
            <v>2014</v>
          </cell>
        </row>
        <row r="27">
          <cell r="K27">
            <v>2015</v>
          </cell>
        </row>
        <row r="28">
          <cell r="K28">
            <v>2016</v>
          </cell>
        </row>
        <row r="29">
          <cell r="K29">
            <v>2017</v>
          </cell>
        </row>
        <row r="30">
          <cell r="K30">
            <v>2018</v>
          </cell>
        </row>
        <row r="31">
          <cell r="K31">
            <v>2019</v>
          </cell>
        </row>
        <row r="32">
          <cell r="K32">
            <v>2020</v>
          </cell>
        </row>
        <row r="33">
          <cell r="K33">
            <v>2021</v>
          </cell>
        </row>
        <row r="34">
          <cell r="K34">
            <v>2022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4"/>
  <sheetViews>
    <sheetView view="pageBreakPreview" zoomScale="90" zoomScaleNormal="100" zoomScaleSheetLayoutView="90" workbookViewId="0">
      <selection activeCell="AD18" sqref="AD18:AE18"/>
    </sheetView>
  </sheetViews>
  <sheetFormatPr defaultColWidth="9" defaultRowHeight="13.5" x14ac:dyDescent="0.15"/>
  <cols>
    <col min="1" max="1" width="3.125" style="1" customWidth="1"/>
    <col min="2" max="30" width="2.5" style="1" customWidth="1"/>
    <col min="31" max="31" width="8.5" style="1" customWidth="1"/>
    <col min="32" max="32" width="4.5" style="1" customWidth="1"/>
    <col min="33" max="41" width="2.5" style="1" customWidth="1"/>
    <col min="42" max="43" width="7.5" style="8" customWidth="1"/>
    <col min="44" max="45" width="9" style="8"/>
    <col min="46" max="16384" width="9" style="1"/>
  </cols>
  <sheetData>
    <row r="1" spans="1:45" ht="18.75" x14ac:dyDescent="0.15">
      <c r="A1" s="252" t="s">
        <v>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99"/>
      <c r="AQ1" s="100"/>
    </row>
    <row r="2" spans="1:45"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100"/>
      <c r="AQ2" s="100"/>
    </row>
    <row r="3" spans="1:45" ht="20.100000000000001" customHeight="1" x14ac:dyDescent="0.15">
      <c r="A3" s="253" t="s">
        <v>1</v>
      </c>
      <c r="B3" s="254"/>
      <c r="C3" s="254"/>
      <c r="D3" s="254"/>
      <c r="E3" s="254"/>
      <c r="F3" s="254"/>
      <c r="G3" s="255"/>
      <c r="H3" s="257" t="s">
        <v>172</v>
      </c>
      <c r="I3" s="258"/>
      <c r="J3" s="258"/>
      <c r="K3" s="258"/>
      <c r="L3" s="258"/>
      <c r="M3" s="258"/>
      <c r="N3" s="258"/>
      <c r="O3" s="258"/>
      <c r="P3" s="258"/>
      <c r="Q3" s="258"/>
      <c r="R3" s="259"/>
      <c r="S3" s="260" t="s">
        <v>2</v>
      </c>
      <c r="T3" s="220"/>
      <c r="U3" s="220"/>
      <c r="V3" s="261"/>
      <c r="W3" s="262" t="s">
        <v>173</v>
      </c>
      <c r="X3" s="263"/>
      <c r="Y3" s="263"/>
      <c r="Z3" s="263"/>
      <c r="AA3" s="263"/>
      <c r="AB3" s="263"/>
      <c r="AC3" s="263"/>
      <c r="AD3" s="263"/>
      <c r="AE3" s="263"/>
      <c r="AF3" s="264"/>
      <c r="AG3" s="80"/>
      <c r="AH3" s="80"/>
      <c r="AI3" s="80"/>
      <c r="AJ3" s="80"/>
      <c r="AK3" s="80"/>
      <c r="AL3" s="80"/>
      <c r="AM3" s="80"/>
      <c r="AN3" s="80"/>
      <c r="AO3" s="80"/>
      <c r="AP3" s="100"/>
      <c r="AQ3" s="100"/>
    </row>
    <row r="4" spans="1:45"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100"/>
      <c r="AQ4" s="100"/>
    </row>
    <row r="5" spans="1:45" ht="22.5" customHeight="1" x14ac:dyDescent="0.15">
      <c r="A5" s="253" t="s">
        <v>3</v>
      </c>
      <c r="B5" s="254"/>
      <c r="C5" s="254"/>
      <c r="D5" s="254"/>
      <c r="E5" s="254"/>
      <c r="F5" s="254"/>
      <c r="G5" s="255"/>
      <c r="H5" s="181" t="s">
        <v>4</v>
      </c>
      <c r="I5" s="182"/>
      <c r="J5" s="182"/>
      <c r="K5" s="182"/>
      <c r="L5" s="182"/>
      <c r="M5" s="182"/>
      <c r="N5" s="182"/>
      <c r="O5" s="182"/>
      <c r="P5" s="182"/>
      <c r="Q5" s="182"/>
      <c r="R5" s="182"/>
      <c r="S5" s="182"/>
      <c r="T5" s="182"/>
      <c r="U5" s="182"/>
      <c r="V5" s="182"/>
      <c r="W5" s="182"/>
      <c r="X5" s="182"/>
      <c r="Y5" s="182"/>
      <c r="Z5" s="182"/>
      <c r="AA5" s="182"/>
      <c r="AB5" s="182"/>
      <c r="AC5" s="182"/>
      <c r="AD5" s="182"/>
      <c r="AE5" s="268"/>
      <c r="AF5" s="210" t="s">
        <v>5</v>
      </c>
      <c r="AG5" s="211"/>
      <c r="AH5" s="211"/>
      <c r="AI5" s="211"/>
      <c r="AJ5" s="211"/>
      <c r="AK5" s="211"/>
      <c r="AL5" s="211"/>
      <c r="AM5" s="211"/>
      <c r="AN5" s="211"/>
      <c r="AO5" s="212"/>
      <c r="AP5" s="100"/>
      <c r="AQ5" s="100"/>
    </row>
    <row r="6" spans="1:45" ht="22.5" customHeight="1" x14ac:dyDescent="0.15">
      <c r="A6" s="253" t="s">
        <v>6</v>
      </c>
      <c r="B6" s="254"/>
      <c r="C6" s="254"/>
      <c r="D6" s="254"/>
      <c r="E6" s="254"/>
      <c r="F6" s="254"/>
      <c r="G6" s="255"/>
      <c r="H6" s="222" t="s">
        <v>174</v>
      </c>
      <c r="I6" s="223"/>
      <c r="J6" s="223"/>
      <c r="K6" s="223"/>
      <c r="L6" s="223"/>
      <c r="M6" s="223"/>
      <c r="N6" s="223"/>
      <c r="O6" s="223"/>
      <c r="P6" s="223"/>
      <c r="Q6" s="223"/>
      <c r="R6" s="223"/>
      <c r="S6" s="223"/>
      <c r="T6" s="223"/>
      <c r="U6" s="223"/>
      <c r="V6" s="223"/>
      <c r="W6" s="223"/>
      <c r="X6" s="223"/>
      <c r="Y6" s="223"/>
      <c r="Z6" s="223"/>
      <c r="AA6" s="223"/>
      <c r="AB6" s="223"/>
      <c r="AC6" s="223"/>
      <c r="AD6" s="223"/>
      <c r="AE6" s="224"/>
      <c r="AF6" s="81" t="s">
        <v>7</v>
      </c>
      <c r="AG6" s="256">
        <v>1</v>
      </c>
      <c r="AH6" s="256"/>
      <c r="AI6" s="211" t="s">
        <v>8</v>
      </c>
      <c r="AJ6" s="211"/>
      <c r="AK6" s="256">
        <v>3</v>
      </c>
      <c r="AL6" s="256"/>
      <c r="AM6" s="265" t="s">
        <v>9</v>
      </c>
      <c r="AN6" s="265"/>
      <c r="AO6" s="266"/>
      <c r="AP6" s="100"/>
      <c r="AQ6" s="100"/>
    </row>
    <row r="7" spans="1:45" s="9" customFormat="1" ht="22.5" customHeight="1" x14ac:dyDescent="0.15">
      <c r="A7" s="253" t="s">
        <v>10</v>
      </c>
      <c r="B7" s="254"/>
      <c r="C7" s="254"/>
      <c r="D7" s="254"/>
      <c r="E7" s="254"/>
      <c r="F7" s="254"/>
      <c r="G7" s="255"/>
      <c r="H7" s="196">
        <v>1977</v>
      </c>
      <c r="I7" s="197"/>
      <c r="J7" s="197"/>
      <c r="K7" s="197"/>
      <c r="L7" s="197"/>
      <c r="M7" s="197"/>
      <c r="N7" s="82" t="s">
        <v>11</v>
      </c>
      <c r="O7" s="194">
        <v>5</v>
      </c>
      <c r="P7" s="194"/>
      <c r="Q7" s="194"/>
      <c r="R7" s="82" t="s">
        <v>12</v>
      </c>
      <c r="S7" s="194">
        <v>12</v>
      </c>
      <c r="T7" s="194"/>
      <c r="U7" s="194"/>
      <c r="V7" s="82" t="s">
        <v>13</v>
      </c>
      <c r="W7" s="82" t="s">
        <v>14</v>
      </c>
      <c r="X7" s="267">
        <f>IFERROR(DATEDIF($AP$7,$AQ$7,"Y"),"")</f>
        <v>47</v>
      </c>
      <c r="Y7" s="267"/>
      <c r="Z7" s="267"/>
      <c r="AA7" s="188" t="s">
        <v>15</v>
      </c>
      <c r="AB7" s="189"/>
      <c r="AC7" s="190" t="s">
        <v>16</v>
      </c>
      <c r="AD7" s="191"/>
      <c r="AE7" s="192"/>
      <c r="AF7" s="193" t="s">
        <v>175</v>
      </c>
      <c r="AG7" s="194"/>
      <c r="AH7" s="194"/>
      <c r="AI7" s="194"/>
      <c r="AJ7" s="194"/>
      <c r="AK7" s="194"/>
      <c r="AL7" s="194"/>
      <c r="AM7" s="194"/>
      <c r="AN7" s="194"/>
      <c r="AO7" s="195"/>
      <c r="AP7" s="101" t="str">
        <f>IF(S7="","",H7&amp;"/"&amp;O7&amp;"/"&amp;S7)</f>
        <v>1977/5/12</v>
      </c>
      <c r="AQ7" s="102">
        <v>45748</v>
      </c>
      <c r="AR7" s="8"/>
      <c r="AS7" s="8"/>
    </row>
    <row r="8" spans="1:45" ht="22.5" customHeight="1" x14ac:dyDescent="0.15">
      <c r="A8" s="253" t="s">
        <v>17</v>
      </c>
      <c r="B8" s="254"/>
      <c r="C8" s="254"/>
      <c r="D8" s="254"/>
      <c r="E8" s="254"/>
      <c r="F8" s="254"/>
      <c r="G8" s="255"/>
      <c r="H8" s="257" t="str">
        <f>IFERROR(VLOOKUP(AK8,'データ（学校番号・国番号等）'!$D$2:$E$311,2,0),"自動表示")</f>
        <v>インド</v>
      </c>
      <c r="I8" s="258"/>
      <c r="J8" s="258"/>
      <c r="K8" s="258"/>
      <c r="L8" s="258"/>
      <c r="M8" s="258"/>
      <c r="N8" s="258"/>
      <c r="O8" s="258"/>
      <c r="P8" s="258"/>
      <c r="Q8" s="258"/>
      <c r="R8" s="258"/>
      <c r="S8" s="258"/>
      <c r="T8" s="258"/>
      <c r="U8" s="258"/>
      <c r="V8" s="259"/>
      <c r="W8" s="190" t="s">
        <v>1044</v>
      </c>
      <c r="X8" s="191"/>
      <c r="Y8" s="191"/>
      <c r="Z8" s="191"/>
      <c r="AA8" s="192"/>
      <c r="AB8" s="257" t="str">
        <f>IFERROR(VLOOKUP(AK8,'データ（学校番号・国番号等）'!$D$2:$F$208,3,FALSE),"自動表示")</f>
        <v>○</v>
      </c>
      <c r="AC8" s="258"/>
      <c r="AD8" s="258"/>
      <c r="AE8" s="258"/>
      <c r="AF8" s="207" t="s">
        <v>1045</v>
      </c>
      <c r="AG8" s="207"/>
      <c r="AH8" s="207"/>
      <c r="AI8" s="207"/>
      <c r="AJ8" s="207"/>
      <c r="AK8" s="262" t="s">
        <v>176</v>
      </c>
      <c r="AL8" s="263"/>
      <c r="AM8" s="263"/>
      <c r="AN8" s="263"/>
      <c r="AO8" s="264"/>
      <c r="AP8" s="100"/>
      <c r="AQ8" s="100"/>
    </row>
    <row r="9" spans="1:45" ht="22.5" customHeight="1" x14ac:dyDescent="0.15">
      <c r="A9" s="253" t="s">
        <v>19</v>
      </c>
      <c r="B9" s="254"/>
      <c r="C9" s="254"/>
      <c r="D9" s="254"/>
      <c r="E9" s="254"/>
      <c r="F9" s="254"/>
      <c r="G9" s="255"/>
      <c r="H9" s="275" t="s">
        <v>20</v>
      </c>
      <c r="I9" s="276"/>
      <c r="J9" s="276"/>
      <c r="K9" s="276"/>
      <c r="L9" s="277" t="s">
        <v>177</v>
      </c>
      <c r="M9" s="278"/>
      <c r="N9" s="278"/>
      <c r="O9" s="278"/>
      <c r="P9" s="278"/>
      <c r="Q9" s="278"/>
      <c r="R9" s="278"/>
      <c r="S9" s="278"/>
      <c r="T9" s="278"/>
      <c r="U9" s="278"/>
      <c r="V9" s="278"/>
      <c r="W9" s="200" t="s">
        <v>21</v>
      </c>
      <c r="X9" s="201"/>
      <c r="Y9" s="201"/>
      <c r="Z9" s="202" t="str">
        <f>IFERROR(VLOOKUP(AJ9,'データ（学校番号・国番号等）'!D:E,2,FALSE),"自動表示")</f>
        <v>インド</v>
      </c>
      <c r="AA9" s="202"/>
      <c r="AB9" s="202"/>
      <c r="AC9" s="202"/>
      <c r="AD9" s="202"/>
      <c r="AE9" s="202"/>
      <c r="AF9" s="202"/>
      <c r="AG9" s="200" t="s">
        <v>22</v>
      </c>
      <c r="AH9" s="201"/>
      <c r="AI9" s="201"/>
      <c r="AJ9" s="203" t="s">
        <v>176</v>
      </c>
      <c r="AK9" s="204"/>
      <c r="AL9" s="204"/>
      <c r="AM9" s="204"/>
      <c r="AN9" s="204"/>
      <c r="AO9" s="205"/>
      <c r="AP9" s="100"/>
      <c r="AQ9" s="100"/>
    </row>
    <row r="10" spans="1:45" ht="22.5" customHeight="1" x14ac:dyDescent="0.15">
      <c r="A10" s="253" t="s">
        <v>23</v>
      </c>
      <c r="B10" s="254"/>
      <c r="C10" s="254"/>
      <c r="D10" s="254"/>
      <c r="E10" s="254"/>
      <c r="F10" s="254"/>
      <c r="G10" s="255"/>
      <c r="H10" s="275" t="s">
        <v>20</v>
      </c>
      <c r="I10" s="276"/>
      <c r="J10" s="276"/>
      <c r="K10" s="276"/>
      <c r="L10" s="277" t="s">
        <v>177</v>
      </c>
      <c r="M10" s="278"/>
      <c r="N10" s="278"/>
      <c r="O10" s="278"/>
      <c r="P10" s="278"/>
      <c r="Q10" s="278"/>
      <c r="R10" s="278"/>
      <c r="S10" s="278"/>
      <c r="T10" s="278"/>
      <c r="U10" s="278"/>
      <c r="V10" s="278"/>
      <c r="W10" s="200" t="s">
        <v>21</v>
      </c>
      <c r="X10" s="201"/>
      <c r="Y10" s="201"/>
      <c r="Z10" s="202" t="str">
        <f>IFERROR(VLOOKUP(AJ10,'データ（学校番号・国番号等）'!D:E,2,FALSE),"自動表示")</f>
        <v>インド</v>
      </c>
      <c r="AA10" s="202"/>
      <c r="AB10" s="202"/>
      <c r="AC10" s="202"/>
      <c r="AD10" s="202"/>
      <c r="AE10" s="202"/>
      <c r="AF10" s="202"/>
      <c r="AG10" s="200" t="s">
        <v>22</v>
      </c>
      <c r="AH10" s="201"/>
      <c r="AI10" s="201"/>
      <c r="AJ10" s="203" t="s">
        <v>176</v>
      </c>
      <c r="AK10" s="204"/>
      <c r="AL10" s="204"/>
      <c r="AM10" s="204"/>
      <c r="AN10" s="204"/>
      <c r="AO10" s="205"/>
      <c r="AP10" s="100"/>
      <c r="AQ10" s="100"/>
    </row>
    <row r="11" spans="1:45" ht="22.5" customHeight="1" x14ac:dyDescent="0.15">
      <c r="A11" s="253" t="s">
        <v>24</v>
      </c>
      <c r="B11" s="254"/>
      <c r="C11" s="254"/>
      <c r="D11" s="254"/>
      <c r="E11" s="254"/>
      <c r="F11" s="254"/>
      <c r="G11" s="255"/>
      <c r="H11" s="269" t="s">
        <v>178</v>
      </c>
      <c r="I11" s="270"/>
      <c r="J11" s="270"/>
      <c r="K11" s="270"/>
      <c r="L11" s="270"/>
      <c r="M11" s="270"/>
      <c r="N11" s="270"/>
      <c r="O11" s="270"/>
      <c r="P11" s="270"/>
      <c r="Q11" s="270"/>
      <c r="R11" s="270"/>
      <c r="S11" s="270"/>
      <c r="T11" s="271"/>
      <c r="U11" s="260" t="s">
        <v>25</v>
      </c>
      <c r="V11" s="220"/>
      <c r="W11" s="220"/>
      <c r="X11" s="220"/>
      <c r="Y11" s="261"/>
      <c r="Z11" s="222" t="s">
        <v>179</v>
      </c>
      <c r="AA11" s="223"/>
      <c r="AB11" s="223"/>
      <c r="AC11" s="223"/>
      <c r="AD11" s="223"/>
      <c r="AE11" s="223"/>
      <c r="AF11" s="223"/>
      <c r="AG11" s="223"/>
      <c r="AH11" s="223"/>
      <c r="AI11" s="223"/>
      <c r="AJ11" s="223"/>
      <c r="AK11" s="223"/>
      <c r="AL11" s="223"/>
      <c r="AM11" s="223"/>
      <c r="AN11" s="223"/>
      <c r="AO11" s="224"/>
      <c r="AP11" s="100"/>
      <c r="AQ11" s="100"/>
    </row>
    <row r="12" spans="1:45" ht="22.5" customHeight="1" x14ac:dyDescent="0.15">
      <c r="A12" s="279" t="s">
        <v>26</v>
      </c>
      <c r="B12" s="280"/>
      <c r="C12" s="280"/>
      <c r="D12" s="280"/>
      <c r="E12" s="280"/>
      <c r="F12" s="280"/>
      <c r="G12" s="281"/>
      <c r="H12" s="206" t="s">
        <v>27</v>
      </c>
      <c r="I12" s="207"/>
      <c r="J12" s="207"/>
      <c r="K12" s="207"/>
      <c r="L12" s="207"/>
      <c r="M12" s="207"/>
      <c r="N12" s="207"/>
      <c r="O12" s="208"/>
      <c r="P12" s="288" t="s">
        <v>180</v>
      </c>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90"/>
      <c r="AP12" s="100"/>
      <c r="AQ12" s="100"/>
    </row>
    <row r="13" spans="1:45" ht="22.5" customHeight="1" x14ac:dyDescent="0.15">
      <c r="A13" s="282"/>
      <c r="B13" s="283"/>
      <c r="C13" s="283"/>
      <c r="D13" s="283"/>
      <c r="E13" s="283"/>
      <c r="F13" s="283"/>
      <c r="G13" s="284"/>
      <c r="H13" s="206" t="s">
        <v>28</v>
      </c>
      <c r="I13" s="207"/>
      <c r="J13" s="207"/>
      <c r="K13" s="207"/>
      <c r="L13" s="207"/>
      <c r="M13" s="207"/>
      <c r="N13" s="207"/>
      <c r="O13" s="208"/>
      <c r="P13" s="269" t="s">
        <v>181</v>
      </c>
      <c r="Q13" s="270"/>
      <c r="R13" s="270"/>
      <c r="S13" s="270"/>
      <c r="T13" s="270"/>
      <c r="U13" s="270"/>
      <c r="V13" s="270"/>
      <c r="W13" s="270"/>
      <c r="X13" s="270"/>
      <c r="Y13" s="271"/>
      <c r="Z13" s="181" t="s">
        <v>29</v>
      </c>
      <c r="AA13" s="182"/>
      <c r="AB13" s="182"/>
      <c r="AC13" s="182"/>
      <c r="AD13" s="182"/>
      <c r="AE13" s="268"/>
      <c r="AF13" s="291" t="s">
        <v>182</v>
      </c>
      <c r="AG13" s="292"/>
      <c r="AH13" s="292"/>
      <c r="AI13" s="292"/>
      <c r="AJ13" s="292"/>
      <c r="AK13" s="292"/>
      <c r="AL13" s="292"/>
      <c r="AM13" s="292"/>
      <c r="AN13" s="292"/>
      <c r="AO13" s="293"/>
      <c r="AP13" s="100"/>
      <c r="AQ13" s="100"/>
    </row>
    <row r="14" spans="1:45" ht="22.5" customHeight="1" x14ac:dyDescent="0.15">
      <c r="A14" s="282"/>
      <c r="B14" s="283"/>
      <c r="C14" s="283"/>
      <c r="D14" s="283"/>
      <c r="E14" s="283"/>
      <c r="F14" s="283"/>
      <c r="G14" s="284"/>
      <c r="H14" s="206" t="s">
        <v>30</v>
      </c>
      <c r="I14" s="207"/>
      <c r="J14" s="207"/>
      <c r="K14" s="207"/>
      <c r="L14" s="207"/>
      <c r="M14" s="207"/>
      <c r="N14" s="207"/>
      <c r="O14" s="208"/>
      <c r="P14" s="213" t="s">
        <v>31</v>
      </c>
      <c r="Q14" s="214"/>
      <c r="R14" s="215" t="s">
        <v>183</v>
      </c>
      <c r="S14" s="215"/>
      <c r="T14" s="103" t="s">
        <v>11</v>
      </c>
      <c r="U14" s="216">
        <v>4</v>
      </c>
      <c r="V14" s="216"/>
      <c r="W14" s="161" t="s">
        <v>32</v>
      </c>
      <c r="X14" s="159" t="s">
        <v>33</v>
      </c>
      <c r="Y14" s="221" t="s">
        <v>34</v>
      </c>
      <c r="Z14" s="221"/>
      <c r="AA14" s="221"/>
      <c r="AB14" s="221"/>
      <c r="AC14" s="103" t="s">
        <v>11</v>
      </c>
      <c r="AD14" s="220" t="s">
        <v>35</v>
      </c>
      <c r="AE14" s="220"/>
      <c r="AF14" s="161" t="s">
        <v>32</v>
      </c>
      <c r="AG14" s="104"/>
      <c r="AH14" s="258">
        <f>IFERROR(DATEDIF(AP14,AQ14,"M"),"")</f>
        <v>17</v>
      </c>
      <c r="AI14" s="258"/>
      <c r="AJ14" s="209" t="s">
        <v>36</v>
      </c>
      <c r="AK14" s="209"/>
      <c r="AL14" s="209"/>
      <c r="AM14" s="159"/>
      <c r="AN14" s="159"/>
      <c r="AO14" s="160"/>
      <c r="AP14" s="100" t="str">
        <f>IF(U14&lt;&gt;"",P14&amp;R14&amp;"/"&amp;U14&amp;"/"&amp;1,"")</f>
        <v>2025/4/1</v>
      </c>
      <c r="AQ14" s="102">
        <v>46266</v>
      </c>
    </row>
    <row r="15" spans="1:45" ht="22.5" customHeight="1" x14ac:dyDescent="0.15">
      <c r="A15" s="282"/>
      <c r="B15" s="283"/>
      <c r="C15" s="283"/>
      <c r="D15" s="283"/>
      <c r="E15" s="283"/>
      <c r="F15" s="283"/>
      <c r="G15" s="284"/>
      <c r="H15" s="225" t="s">
        <v>37</v>
      </c>
      <c r="I15" s="226"/>
      <c r="J15" s="226"/>
      <c r="K15" s="226"/>
      <c r="L15" s="226"/>
      <c r="M15" s="226"/>
      <c r="N15" s="226"/>
      <c r="O15" s="227"/>
      <c r="P15" s="213" t="s">
        <v>31</v>
      </c>
      <c r="Q15" s="214"/>
      <c r="R15" s="215" t="s">
        <v>183</v>
      </c>
      <c r="S15" s="215"/>
      <c r="T15" s="103" t="s">
        <v>11</v>
      </c>
      <c r="U15" s="216">
        <v>4</v>
      </c>
      <c r="V15" s="216"/>
      <c r="W15" s="161" t="s">
        <v>32</v>
      </c>
      <c r="X15" s="159" t="s">
        <v>33</v>
      </c>
      <c r="Y15" s="221" t="s">
        <v>34</v>
      </c>
      <c r="Z15" s="221"/>
      <c r="AA15" s="221"/>
      <c r="AB15" s="221"/>
      <c r="AC15" s="103" t="s">
        <v>11</v>
      </c>
      <c r="AD15" s="220" t="s">
        <v>35</v>
      </c>
      <c r="AE15" s="220"/>
      <c r="AF15" s="161" t="s">
        <v>32</v>
      </c>
      <c r="AG15" s="159"/>
      <c r="AH15" s="294">
        <f>IFERROR(DATEDIF(AP15,AQ15,"M"),"")</f>
        <v>17</v>
      </c>
      <c r="AI15" s="294"/>
      <c r="AJ15" s="209" t="s">
        <v>36</v>
      </c>
      <c r="AK15" s="209"/>
      <c r="AL15" s="209"/>
      <c r="AM15" s="159"/>
      <c r="AN15" s="159"/>
      <c r="AO15" s="160"/>
      <c r="AP15" s="100" t="str">
        <f>IF(U15&lt;&gt;"",P15&amp;R15&amp;"/"&amp;U15&amp;"/"&amp;1,"")</f>
        <v>2025/4/1</v>
      </c>
      <c r="AQ15" s="102">
        <v>46266</v>
      </c>
    </row>
    <row r="16" spans="1:45" ht="22.5" customHeight="1" x14ac:dyDescent="0.15">
      <c r="A16" s="285"/>
      <c r="B16" s="286"/>
      <c r="C16" s="286"/>
      <c r="D16" s="286"/>
      <c r="E16" s="286"/>
      <c r="F16" s="286"/>
      <c r="G16" s="287"/>
      <c r="H16" s="206" t="s">
        <v>38</v>
      </c>
      <c r="I16" s="207"/>
      <c r="J16" s="207"/>
      <c r="K16" s="207"/>
      <c r="L16" s="207"/>
      <c r="M16" s="207"/>
      <c r="N16" s="207"/>
      <c r="O16" s="208"/>
      <c r="P16" s="213" t="s">
        <v>31</v>
      </c>
      <c r="Q16" s="214"/>
      <c r="R16" s="215" t="s">
        <v>183</v>
      </c>
      <c r="S16" s="215"/>
      <c r="T16" s="103" t="s">
        <v>11</v>
      </c>
      <c r="U16" s="216">
        <v>3</v>
      </c>
      <c r="V16" s="216"/>
      <c r="W16" s="167" t="s">
        <v>32</v>
      </c>
      <c r="X16" s="217" t="s">
        <v>39</v>
      </c>
      <c r="Y16" s="218"/>
      <c r="Z16" s="218"/>
      <c r="AA16" s="218"/>
      <c r="AB16" s="218"/>
      <c r="AC16" s="218"/>
      <c r="AD16" s="218"/>
      <c r="AE16" s="218"/>
      <c r="AF16" s="218"/>
      <c r="AG16" s="218"/>
      <c r="AH16" s="218"/>
      <c r="AI16" s="218"/>
      <c r="AJ16" s="218"/>
      <c r="AK16" s="218"/>
      <c r="AL16" s="218"/>
      <c r="AM16" s="218"/>
      <c r="AN16" s="218"/>
      <c r="AO16" s="219"/>
      <c r="AP16" s="100"/>
      <c r="AQ16" s="100"/>
    </row>
    <row r="17" spans="1:45" ht="22.5" customHeight="1" x14ac:dyDescent="0.15">
      <c r="A17" s="240" t="s">
        <v>40</v>
      </c>
      <c r="B17" s="241"/>
      <c r="C17" s="241"/>
      <c r="D17" s="241"/>
      <c r="E17" s="241"/>
      <c r="F17" s="241"/>
      <c r="G17" s="242"/>
      <c r="H17" s="210" t="s">
        <v>41</v>
      </c>
      <c r="I17" s="211"/>
      <c r="J17" s="211"/>
      <c r="K17" s="211"/>
      <c r="L17" s="211"/>
      <c r="M17" s="211"/>
      <c r="N17" s="211"/>
      <c r="O17" s="212"/>
      <c r="P17" s="222"/>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4"/>
      <c r="AP17" s="100"/>
      <c r="AQ17" s="100"/>
    </row>
    <row r="18" spans="1:45" ht="22.5" customHeight="1" x14ac:dyDescent="0.15">
      <c r="A18" s="246"/>
      <c r="B18" s="247"/>
      <c r="C18" s="247"/>
      <c r="D18" s="247"/>
      <c r="E18" s="247"/>
      <c r="F18" s="247"/>
      <c r="G18" s="248"/>
      <c r="H18" s="225" t="s">
        <v>37</v>
      </c>
      <c r="I18" s="226"/>
      <c r="J18" s="226"/>
      <c r="K18" s="226"/>
      <c r="L18" s="226"/>
      <c r="M18" s="226"/>
      <c r="N18" s="226"/>
      <c r="O18" s="227"/>
      <c r="P18" s="213" t="s">
        <v>31</v>
      </c>
      <c r="Q18" s="214"/>
      <c r="R18" s="215" t="s">
        <v>1064</v>
      </c>
      <c r="S18" s="215"/>
      <c r="T18" s="103" t="s">
        <v>11</v>
      </c>
      <c r="U18" s="216">
        <v>4</v>
      </c>
      <c r="V18" s="216"/>
      <c r="W18" s="161" t="s">
        <v>32</v>
      </c>
      <c r="X18" s="159" t="s">
        <v>33</v>
      </c>
      <c r="Y18" s="214" t="s">
        <v>31</v>
      </c>
      <c r="Z18" s="214"/>
      <c r="AA18" s="215" t="s">
        <v>1065</v>
      </c>
      <c r="AB18" s="215"/>
      <c r="AC18" s="103" t="s">
        <v>11</v>
      </c>
      <c r="AD18" s="216">
        <v>3</v>
      </c>
      <c r="AE18" s="216"/>
      <c r="AF18" s="161" t="s">
        <v>32</v>
      </c>
      <c r="AG18" s="159"/>
      <c r="AH18" s="258">
        <f>IFERROR(DATEDIF(AP18,AQ18,"M")+1,"")</f>
        <v>36</v>
      </c>
      <c r="AI18" s="258"/>
      <c r="AJ18" s="209" t="s">
        <v>36</v>
      </c>
      <c r="AK18" s="209"/>
      <c r="AL18" s="209"/>
      <c r="AM18" s="159"/>
      <c r="AN18" s="159"/>
      <c r="AO18" s="160"/>
      <c r="AP18" s="100" t="str">
        <f>IF(AD18&lt;&gt;"",P18&amp;R18&amp;"/"&amp;U18&amp;"/"&amp;1,"")</f>
        <v>2026/4/1</v>
      </c>
      <c r="AQ18" s="100" t="str">
        <f>IF(AD18&lt;&gt;"",Y18&amp;AA18&amp;"/"&amp;AD18&amp;"/"&amp;1,"")</f>
        <v>2029/3/1</v>
      </c>
    </row>
    <row r="19" spans="1:45" ht="30" customHeight="1" x14ac:dyDescent="0.15">
      <c r="A19" s="190" t="s">
        <v>42</v>
      </c>
      <c r="B19" s="191"/>
      <c r="C19" s="191"/>
      <c r="D19" s="191"/>
      <c r="E19" s="191"/>
      <c r="F19" s="191"/>
      <c r="G19" s="192"/>
      <c r="H19" s="321" t="s">
        <v>184</v>
      </c>
      <c r="I19" s="322"/>
      <c r="J19" s="322"/>
      <c r="K19" s="322"/>
      <c r="L19" s="322"/>
      <c r="M19" s="322"/>
      <c r="N19" s="322"/>
      <c r="O19" s="322"/>
      <c r="P19" s="322"/>
      <c r="Q19" s="322"/>
      <c r="R19" s="105"/>
      <c r="S19" s="105"/>
      <c r="T19" s="105"/>
      <c r="U19" s="105"/>
      <c r="V19" s="105"/>
      <c r="W19" s="105"/>
      <c r="X19" s="105"/>
      <c r="Y19" s="105"/>
      <c r="Z19" s="105"/>
      <c r="AA19" s="105"/>
      <c r="AB19" s="105"/>
      <c r="AC19" s="105"/>
      <c r="AD19" s="105"/>
      <c r="AE19" s="105"/>
      <c r="AF19" s="105"/>
      <c r="AG19" s="105"/>
      <c r="AH19" s="105"/>
      <c r="AI19" s="105"/>
      <c r="AJ19" s="105"/>
      <c r="AK19" s="157"/>
      <c r="AL19" s="157"/>
      <c r="AM19" s="159"/>
      <c r="AN19" s="159"/>
      <c r="AO19" s="160"/>
      <c r="AP19" s="100"/>
      <c r="AQ19" s="100"/>
    </row>
    <row r="20" spans="1:45" ht="22.5" customHeight="1" x14ac:dyDescent="0.15">
      <c r="A20" s="210" t="s">
        <v>43</v>
      </c>
      <c r="B20" s="211"/>
      <c r="C20" s="211"/>
      <c r="D20" s="211"/>
      <c r="E20" s="211"/>
      <c r="F20" s="211"/>
      <c r="G20" s="212"/>
      <c r="H20" s="273" t="s">
        <v>44</v>
      </c>
      <c r="I20" s="274"/>
      <c r="J20" s="274"/>
      <c r="K20" s="274"/>
      <c r="L20" s="274"/>
      <c r="M20" s="274"/>
      <c r="N20" s="274"/>
      <c r="O20" s="274"/>
      <c r="P20" s="182" t="s">
        <v>45</v>
      </c>
      <c r="Q20" s="182"/>
      <c r="R20" s="182"/>
      <c r="S20" s="194" t="s">
        <v>185</v>
      </c>
      <c r="T20" s="194"/>
      <c r="U20" s="187" t="s">
        <v>46</v>
      </c>
      <c r="V20" s="187"/>
      <c r="W20" s="187"/>
      <c r="X20" s="198">
        <v>160</v>
      </c>
      <c r="Y20" s="199"/>
      <c r="Z20" s="185" t="s">
        <v>47</v>
      </c>
      <c r="AA20" s="186"/>
      <c r="AB20" s="186"/>
      <c r="AC20" s="186"/>
      <c r="AD20" s="198" t="s">
        <v>186</v>
      </c>
      <c r="AE20" s="198"/>
      <c r="AF20" s="198"/>
      <c r="AG20" s="198"/>
      <c r="AH20" s="198"/>
      <c r="AI20" s="198"/>
      <c r="AJ20" s="272" t="s">
        <v>48</v>
      </c>
      <c r="AK20" s="272"/>
      <c r="AL20" s="272"/>
      <c r="AM20" s="198" t="s">
        <v>186</v>
      </c>
      <c r="AN20" s="198"/>
      <c r="AO20" s="199"/>
      <c r="AP20" s="100"/>
      <c r="AQ20" s="100"/>
    </row>
    <row r="21" spans="1:45" ht="22.5" customHeight="1" x14ac:dyDescent="0.15">
      <c r="A21" s="210" t="s">
        <v>49</v>
      </c>
      <c r="B21" s="211"/>
      <c r="C21" s="211"/>
      <c r="D21" s="211"/>
      <c r="E21" s="211"/>
      <c r="F21" s="211"/>
      <c r="G21" s="212"/>
      <c r="H21" s="177" t="s">
        <v>50</v>
      </c>
      <c r="I21" s="178"/>
      <c r="J21" s="178"/>
      <c r="K21" s="179">
        <v>100</v>
      </c>
      <c r="L21" s="179"/>
      <c r="M21" s="180"/>
      <c r="N21" s="181" t="s">
        <v>51</v>
      </c>
      <c r="O21" s="182"/>
      <c r="P21" s="182"/>
      <c r="Q21" s="183">
        <v>7.5</v>
      </c>
      <c r="R21" s="183"/>
      <c r="S21" s="184"/>
      <c r="T21" s="185" t="s">
        <v>47</v>
      </c>
      <c r="U21" s="186"/>
      <c r="V21" s="186"/>
      <c r="W21" s="186"/>
      <c r="X21" s="198" t="s">
        <v>186</v>
      </c>
      <c r="Y21" s="198"/>
      <c r="Z21" s="198"/>
      <c r="AA21" s="198"/>
      <c r="AB21" s="198"/>
      <c r="AC21" s="198"/>
      <c r="AD21" s="272" t="s">
        <v>48</v>
      </c>
      <c r="AE21" s="272"/>
      <c r="AF21" s="272"/>
      <c r="AG21" s="198" t="s">
        <v>186</v>
      </c>
      <c r="AH21" s="198"/>
      <c r="AI21" s="198"/>
      <c r="AJ21" s="170"/>
      <c r="AK21" s="170"/>
      <c r="AL21" s="170"/>
      <c r="AM21" s="170"/>
      <c r="AN21" s="170"/>
      <c r="AO21" s="171"/>
      <c r="AP21" s="100"/>
      <c r="AQ21" s="100"/>
    </row>
    <row r="22" spans="1:45" s="9" customFormat="1" ht="22.5" customHeight="1" x14ac:dyDescent="0.15">
      <c r="A22" s="260" t="s">
        <v>52</v>
      </c>
      <c r="B22" s="220"/>
      <c r="C22" s="220"/>
      <c r="D22" s="220"/>
      <c r="E22" s="220"/>
      <c r="F22" s="220"/>
      <c r="G22" s="261"/>
      <c r="H22" s="206" t="s">
        <v>34</v>
      </c>
      <c r="I22" s="207"/>
      <c r="J22" s="207"/>
      <c r="K22" s="207"/>
      <c r="L22" s="103" t="s">
        <v>11</v>
      </c>
      <c r="M22" s="216">
        <v>10</v>
      </c>
      <c r="N22" s="216"/>
      <c r="O22" s="161" t="s">
        <v>32</v>
      </c>
      <c r="P22" s="159" t="s">
        <v>33</v>
      </c>
      <c r="Q22" s="207" t="s">
        <v>53</v>
      </c>
      <c r="R22" s="207"/>
      <c r="S22" s="207"/>
      <c r="T22" s="207"/>
      <c r="U22" s="103" t="s">
        <v>11</v>
      </c>
      <c r="V22" s="216">
        <v>9</v>
      </c>
      <c r="W22" s="216"/>
      <c r="X22" s="161" t="s">
        <v>32</v>
      </c>
      <c r="Y22" s="159"/>
      <c r="Z22" s="294">
        <f>IFERROR(DATEDIF(AP22,AQ22,"M")+1,"")</f>
        <v>12</v>
      </c>
      <c r="AA22" s="294"/>
      <c r="AB22" s="209" t="s">
        <v>36</v>
      </c>
      <c r="AC22" s="209"/>
      <c r="AD22" s="209"/>
      <c r="AE22" s="87"/>
      <c r="AF22" s="87"/>
      <c r="AG22" s="87"/>
      <c r="AH22" s="87"/>
      <c r="AI22" s="87"/>
      <c r="AJ22" s="87"/>
      <c r="AK22" s="87"/>
      <c r="AL22" s="87"/>
      <c r="AM22" s="87"/>
      <c r="AN22" s="87"/>
      <c r="AO22" s="88"/>
      <c r="AP22" s="106" t="str">
        <f>IF(M22&lt;&gt;"",H22&amp;"/"&amp;M22&amp;"/"&amp;1,"")</f>
        <v>2026/10/1</v>
      </c>
      <c r="AQ22" s="106" t="str">
        <f>IF(V22&lt;&gt;"",Q22&amp;"/"&amp;V22&amp;"/"&amp;1,"")</f>
        <v>2027/9/1</v>
      </c>
      <c r="AR22" s="8"/>
      <c r="AS22" s="8"/>
    </row>
    <row r="23" spans="1:45" ht="127.5" customHeight="1" x14ac:dyDescent="0.15">
      <c r="A23" s="295" t="s">
        <v>54</v>
      </c>
      <c r="B23" s="296"/>
      <c r="C23" s="296"/>
      <c r="D23" s="296"/>
      <c r="E23" s="296"/>
      <c r="F23" s="296"/>
      <c r="G23" s="297"/>
      <c r="H23" s="233" t="s">
        <v>187</v>
      </c>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5"/>
      <c r="AP23" s="100"/>
      <c r="AQ23" s="100"/>
    </row>
    <row r="24" spans="1:45" ht="38.25" customHeight="1" x14ac:dyDescent="0.15">
      <c r="A24" s="298"/>
      <c r="B24" s="299"/>
      <c r="C24" s="299"/>
      <c r="D24" s="299"/>
      <c r="E24" s="299"/>
      <c r="F24" s="299"/>
      <c r="G24" s="300"/>
      <c r="H24" s="304" t="s">
        <v>55</v>
      </c>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6"/>
      <c r="AP24" s="100"/>
      <c r="AQ24" s="100"/>
    </row>
    <row r="25" spans="1:45" ht="87.75" customHeight="1" x14ac:dyDescent="0.15">
      <c r="A25" s="301"/>
      <c r="B25" s="302"/>
      <c r="C25" s="302"/>
      <c r="D25" s="302"/>
      <c r="E25" s="302"/>
      <c r="F25" s="302"/>
      <c r="G25" s="303"/>
      <c r="H25" s="249"/>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1"/>
      <c r="AP25" s="100"/>
      <c r="AQ25" s="100"/>
    </row>
    <row r="26" spans="1:45" ht="30" customHeight="1" x14ac:dyDescent="0.15">
      <c r="A26" s="190" t="s">
        <v>56</v>
      </c>
      <c r="B26" s="191"/>
      <c r="C26" s="191"/>
      <c r="D26" s="191"/>
      <c r="E26" s="191"/>
      <c r="F26" s="191"/>
      <c r="G26" s="192"/>
      <c r="H26" s="237" t="s">
        <v>188</v>
      </c>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9"/>
      <c r="AP26" s="100"/>
      <c r="AQ26" s="100"/>
    </row>
    <row r="27" spans="1:45" ht="22.5" customHeight="1" x14ac:dyDescent="0.15">
      <c r="A27" s="240" t="s">
        <v>57</v>
      </c>
      <c r="B27" s="241"/>
      <c r="C27" s="241"/>
      <c r="D27" s="241"/>
      <c r="E27" s="241"/>
      <c r="F27" s="241"/>
      <c r="G27" s="242"/>
      <c r="H27" s="89" t="s">
        <v>14</v>
      </c>
      <c r="I27" s="194" t="s">
        <v>189</v>
      </c>
      <c r="J27" s="194"/>
      <c r="K27" s="194"/>
      <c r="L27" s="194"/>
      <c r="M27" s="90" t="s">
        <v>58</v>
      </c>
      <c r="N27" s="107" t="s">
        <v>59</v>
      </c>
      <c r="O27" s="107"/>
      <c r="P27" s="90"/>
      <c r="Q27" s="92"/>
      <c r="R27" s="92"/>
      <c r="S27" s="92"/>
      <c r="T27" s="108"/>
      <c r="U27" s="108"/>
      <c r="V27" s="108"/>
      <c r="W27" s="108"/>
      <c r="X27" s="108"/>
      <c r="Y27" s="108"/>
      <c r="Z27" s="108"/>
      <c r="AA27" s="108"/>
      <c r="AB27" s="108"/>
      <c r="AC27" s="108"/>
      <c r="AD27" s="108"/>
      <c r="AE27" s="108"/>
      <c r="AF27" s="108"/>
      <c r="AG27" s="92"/>
      <c r="AH27" s="108"/>
      <c r="AI27" s="108"/>
      <c r="AJ27" s="108"/>
      <c r="AK27" s="108"/>
      <c r="AL27" s="108"/>
      <c r="AM27" s="108"/>
      <c r="AN27" s="108"/>
      <c r="AO27" s="93"/>
      <c r="AP27" s="100"/>
      <c r="AQ27" s="100"/>
    </row>
    <row r="28" spans="1:45" ht="22.5" customHeight="1" x14ac:dyDescent="0.15">
      <c r="A28" s="243"/>
      <c r="B28" s="244"/>
      <c r="C28" s="244"/>
      <c r="D28" s="244"/>
      <c r="E28" s="244"/>
      <c r="F28" s="244"/>
      <c r="G28" s="245"/>
      <c r="H28" s="193">
        <v>2017</v>
      </c>
      <c r="I28" s="194"/>
      <c r="J28" s="194"/>
      <c r="K28" s="194"/>
      <c r="L28" s="82" t="s">
        <v>11</v>
      </c>
      <c r="M28" s="194">
        <v>4</v>
      </c>
      <c r="N28" s="194"/>
      <c r="O28" s="90" t="s">
        <v>12</v>
      </c>
      <c r="P28" s="89" t="s">
        <v>60</v>
      </c>
      <c r="Q28" s="194">
        <v>2018</v>
      </c>
      <c r="R28" s="194"/>
      <c r="S28" s="194"/>
      <c r="T28" s="194"/>
      <c r="U28" s="82" t="s">
        <v>11</v>
      </c>
      <c r="V28" s="194">
        <v>3</v>
      </c>
      <c r="W28" s="194"/>
      <c r="X28" s="90" t="s">
        <v>12</v>
      </c>
      <c r="Y28" s="191" t="s">
        <v>61</v>
      </c>
      <c r="Z28" s="191"/>
      <c r="AA28" s="191"/>
      <c r="AB28" s="236" t="s">
        <v>190</v>
      </c>
      <c r="AC28" s="236"/>
      <c r="AD28" s="236"/>
      <c r="AE28" s="236"/>
      <c r="AF28" s="236"/>
      <c r="AG28" s="236"/>
      <c r="AH28" s="236"/>
      <c r="AI28" s="236"/>
      <c r="AJ28" s="236"/>
      <c r="AK28" s="236"/>
      <c r="AL28" s="236"/>
      <c r="AM28" s="236"/>
      <c r="AN28" s="236"/>
      <c r="AO28" s="93" t="s">
        <v>62</v>
      </c>
      <c r="AP28" s="100"/>
      <c r="AQ28" s="100"/>
    </row>
    <row r="29" spans="1:45" ht="22.5" customHeight="1" x14ac:dyDescent="0.15">
      <c r="A29" s="246"/>
      <c r="B29" s="247"/>
      <c r="C29" s="247"/>
      <c r="D29" s="247"/>
      <c r="E29" s="247"/>
      <c r="F29" s="247"/>
      <c r="G29" s="248"/>
      <c r="H29" s="193" t="s">
        <v>186</v>
      </c>
      <c r="I29" s="194"/>
      <c r="J29" s="194"/>
      <c r="K29" s="194"/>
      <c r="L29" s="82" t="s">
        <v>11</v>
      </c>
      <c r="M29" s="194" t="s">
        <v>186</v>
      </c>
      <c r="N29" s="194"/>
      <c r="O29" s="94" t="s">
        <v>12</v>
      </c>
      <c r="P29" s="95" t="s">
        <v>60</v>
      </c>
      <c r="Q29" s="194" t="s">
        <v>186</v>
      </c>
      <c r="R29" s="194"/>
      <c r="S29" s="194"/>
      <c r="T29" s="194"/>
      <c r="U29" s="82" t="s">
        <v>11</v>
      </c>
      <c r="V29" s="194" t="s">
        <v>191</v>
      </c>
      <c r="W29" s="194"/>
      <c r="X29" s="94" t="s">
        <v>12</v>
      </c>
      <c r="Y29" s="191" t="s">
        <v>61</v>
      </c>
      <c r="Z29" s="191"/>
      <c r="AA29" s="191"/>
      <c r="AB29" s="236" t="s">
        <v>186</v>
      </c>
      <c r="AC29" s="236"/>
      <c r="AD29" s="236"/>
      <c r="AE29" s="236"/>
      <c r="AF29" s="236"/>
      <c r="AG29" s="236"/>
      <c r="AH29" s="236"/>
      <c r="AI29" s="236"/>
      <c r="AJ29" s="236"/>
      <c r="AK29" s="236"/>
      <c r="AL29" s="236"/>
      <c r="AM29" s="236"/>
      <c r="AN29" s="236"/>
      <c r="AO29" s="96" t="s">
        <v>62</v>
      </c>
      <c r="AP29" s="100"/>
      <c r="AQ29" s="100"/>
    </row>
    <row r="30" spans="1:45" ht="22.5" customHeight="1" x14ac:dyDescent="0.15">
      <c r="A30" s="190" t="s">
        <v>63</v>
      </c>
      <c r="B30" s="191"/>
      <c r="C30" s="191"/>
      <c r="D30" s="191"/>
      <c r="E30" s="191"/>
      <c r="F30" s="191"/>
      <c r="G30" s="192"/>
      <c r="H30" s="319" t="s">
        <v>192</v>
      </c>
      <c r="I30" s="320"/>
      <c r="J30" s="320"/>
      <c r="K30" s="320"/>
      <c r="L30" s="320"/>
      <c r="M30" s="320"/>
      <c r="N30" s="231" t="s">
        <v>64</v>
      </c>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2"/>
      <c r="AP30" s="100"/>
      <c r="AQ30" s="100"/>
    </row>
    <row r="31" spans="1:45" ht="22.5" customHeight="1" x14ac:dyDescent="0.15">
      <c r="A31" s="190" t="s">
        <v>66</v>
      </c>
      <c r="B31" s="191"/>
      <c r="C31" s="191"/>
      <c r="D31" s="191"/>
      <c r="E31" s="191"/>
      <c r="F31" s="191"/>
      <c r="G31" s="192"/>
      <c r="H31" s="193" t="s">
        <v>193</v>
      </c>
      <c r="I31" s="194"/>
      <c r="J31" s="194"/>
      <c r="K31" s="194"/>
      <c r="L31" s="194"/>
      <c r="M31" s="194"/>
      <c r="N31" s="194"/>
      <c r="O31" s="194"/>
      <c r="P31" s="194"/>
      <c r="Q31" s="194"/>
      <c r="R31" s="194"/>
      <c r="S31" s="195"/>
      <c r="T31" s="168"/>
      <c r="U31" s="82"/>
      <c r="V31" s="169"/>
      <c r="W31" s="169"/>
      <c r="X31" s="82"/>
      <c r="Y31" s="155"/>
      <c r="Z31" s="155"/>
      <c r="AA31" s="155"/>
      <c r="AB31" s="109"/>
      <c r="AC31" s="109"/>
      <c r="AD31" s="109"/>
      <c r="AE31" s="109"/>
      <c r="AF31" s="109"/>
      <c r="AG31" s="109"/>
      <c r="AH31" s="109"/>
      <c r="AI31" s="109"/>
      <c r="AJ31" s="109"/>
      <c r="AK31" s="109"/>
      <c r="AL31" s="109"/>
      <c r="AM31" s="109"/>
      <c r="AN31" s="109"/>
      <c r="AO31" s="97"/>
      <c r="AP31" s="100"/>
      <c r="AQ31" s="100"/>
    </row>
    <row r="32" spans="1:45" ht="36" customHeight="1" x14ac:dyDescent="0.15">
      <c r="A32" s="190" t="s">
        <v>67</v>
      </c>
      <c r="B32" s="308"/>
      <c r="C32" s="308"/>
      <c r="D32" s="308"/>
      <c r="E32" s="308"/>
      <c r="F32" s="308"/>
      <c r="G32" s="308"/>
      <c r="H32" s="291" t="s">
        <v>194</v>
      </c>
      <c r="I32" s="292"/>
      <c r="J32" s="292"/>
      <c r="K32" s="292"/>
      <c r="L32" s="292"/>
      <c r="M32" s="292"/>
      <c r="N32" s="292"/>
      <c r="O32" s="292"/>
      <c r="P32" s="292"/>
      <c r="Q32" s="292"/>
      <c r="R32" s="292"/>
      <c r="S32" s="293"/>
      <c r="T32" s="168"/>
      <c r="U32" s="82"/>
      <c r="V32" s="169"/>
      <c r="W32" s="169"/>
      <c r="X32" s="82"/>
      <c r="Y32" s="155"/>
      <c r="Z32" s="155"/>
      <c r="AA32" s="155"/>
      <c r="AB32" s="109"/>
      <c r="AC32" s="109"/>
      <c r="AD32" s="109"/>
      <c r="AE32" s="109"/>
      <c r="AF32" s="109"/>
      <c r="AG32" s="109"/>
      <c r="AH32" s="109"/>
      <c r="AI32" s="109"/>
      <c r="AJ32" s="109"/>
      <c r="AK32" s="109"/>
      <c r="AL32" s="109"/>
      <c r="AM32" s="109"/>
      <c r="AN32" s="109"/>
      <c r="AO32" s="97"/>
      <c r="AP32" s="100"/>
      <c r="AQ32" s="100"/>
    </row>
    <row r="33" spans="1:43" ht="37.5" customHeight="1" x14ac:dyDescent="0.15">
      <c r="A33" s="190" t="s">
        <v>195</v>
      </c>
      <c r="B33" s="191"/>
      <c r="C33" s="191"/>
      <c r="D33" s="191"/>
      <c r="E33" s="191"/>
      <c r="F33" s="191"/>
      <c r="G33" s="192"/>
      <c r="H33" s="307" t="s">
        <v>69</v>
      </c>
      <c r="I33" s="308"/>
      <c r="J33" s="308"/>
      <c r="K33" s="309" t="s">
        <v>196</v>
      </c>
      <c r="L33" s="310"/>
      <c r="M33" s="310"/>
      <c r="N33" s="310"/>
      <c r="O33" s="310"/>
      <c r="P33" s="310"/>
      <c r="Q33" s="310"/>
      <c r="R33" s="310"/>
      <c r="S33" s="311"/>
      <c r="T33" s="200" t="s">
        <v>21</v>
      </c>
      <c r="U33" s="200"/>
      <c r="V33" s="200"/>
      <c r="W33" s="312" t="str">
        <f>IFERROR(VLOOKUP(AI33,'データ（学校番号・国番号等）'!D:E,2,FALSE),"自動表示")</f>
        <v>インド</v>
      </c>
      <c r="X33" s="313"/>
      <c r="Y33" s="313"/>
      <c r="Z33" s="313"/>
      <c r="AA33" s="313"/>
      <c r="AB33" s="313"/>
      <c r="AC33" s="313"/>
      <c r="AD33" s="313"/>
      <c r="AE33" s="314"/>
      <c r="AF33" s="315" t="s">
        <v>22</v>
      </c>
      <c r="AG33" s="313"/>
      <c r="AH33" s="314"/>
      <c r="AI33" s="316" t="s">
        <v>176</v>
      </c>
      <c r="AJ33" s="317"/>
      <c r="AK33" s="317"/>
      <c r="AL33" s="317"/>
      <c r="AM33" s="317"/>
      <c r="AN33" s="317"/>
      <c r="AO33" s="318"/>
      <c r="AP33" s="100"/>
      <c r="AQ33" s="100"/>
    </row>
    <row r="34" spans="1:43" ht="42.75" customHeight="1" x14ac:dyDescent="0.15">
      <c r="A34" s="190" t="s">
        <v>70</v>
      </c>
      <c r="B34" s="191"/>
      <c r="C34" s="191"/>
      <c r="D34" s="191"/>
      <c r="E34" s="191"/>
      <c r="F34" s="191"/>
      <c r="G34" s="192"/>
      <c r="H34" s="228"/>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30"/>
      <c r="AP34" s="100"/>
      <c r="AQ34" s="100"/>
    </row>
  </sheetData>
  <sheetProtection algorithmName="SHA-512" hashValue="gstUecOIlTLS4gdk6jFvPiepl89cZDW4hbTNyIr+2qoUbbdbGeGeYkUk6LloAHteIHuhjg/VkLVQB2GaI2SQZg==" saltValue="acU4l5fz6bLMCVmaHjlDFg==" spinCount="100000" sheet="1" objects="1" scenarios="1"/>
  <mergeCells count="150">
    <mergeCell ref="AB8:AE8"/>
    <mergeCell ref="AF8:AJ8"/>
    <mergeCell ref="AK8:AO8"/>
    <mergeCell ref="A19:G19"/>
    <mergeCell ref="H19:Q19"/>
    <mergeCell ref="U11:Y11"/>
    <mergeCell ref="P15:Q15"/>
    <mergeCell ref="R15:S15"/>
    <mergeCell ref="U15:V15"/>
    <mergeCell ref="AH15:AI15"/>
    <mergeCell ref="H15:O15"/>
    <mergeCell ref="H16:O16"/>
    <mergeCell ref="AA18:AB18"/>
    <mergeCell ref="A23:G25"/>
    <mergeCell ref="H24:AO24"/>
    <mergeCell ref="H33:J33"/>
    <mergeCell ref="K33:S33"/>
    <mergeCell ref="T33:V33"/>
    <mergeCell ref="W33:AE33"/>
    <mergeCell ref="AF33:AH33"/>
    <mergeCell ref="AI33:AO33"/>
    <mergeCell ref="A32:G32"/>
    <mergeCell ref="H32:S32"/>
    <mergeCell ref="A30:G30"/>
    <mergeCell ref="H30:M30"/>
    <mergeCell ref="A31:G31"/>
    <mergeCell ref="A33:G33"/>
    <mergeCell ref="V29:W29"/>
    <mergeCell ref="Y29:AA29"/>
    <mergeCell ref="AB29:AN29"/>
    <mergeCell ref="L10:V10"/>
    <mergeCell ref="A22:G22"/>
    <mergeCell ref="P12:AO12"/>
    <mergeCell ref="P13:Y13"/>
    <mergeCell ref="Z13:AE13"/>
    <mergeCell ref="AF13:AO13"/>
    <mergeCell ref="P14:Q14"/>
    <mergeCell ref="R14:S14"/>
    <mergeCell ref="U14:V14"/>
    <mergeCell ref="Y14:AB14"/>
    <mergeCell ref="AD14:AE14"/>
    <mergeCell ref="AH14:AI14"/>
    <mergeCell ref="AJ14:AL14"/>
    <mergeCell ref="M22:N22"/>
    <mergeCell ref="V22:W22"/>
    <mergeCell ref="Z22:AA22"/>
    <mergeCell ref="AB22:AD22"/>
    <mergeCell ref="H22:K22"/>
    <mergeCell ref="Q22:T22"/>
    <mergeCell ref="R18:S18"/>
    <mergeCell ref="U18:V18"/>
    <mergeCell ref="AD18:AE18"/>
    <mergeCell ref="AH18:AI18"/>
    <mergeCell ref="Y18:Z18"/>
    <mergeCell ref="S7:U7"/>
    <mergeCell ref="H5:AE5"/>
    <mergeCell ref="A21:G21"/>
    <mergeCell ref="A17:G18"/>
    <mergeCell ref="A20:G20"/>
    <mergeCell ref="A9:G9"/>
    <mergeCell ref="A11:G11"/>
    <mergeCell ref="H11:T11"/>
    <mergeCell ref="AJ20:AL20"/>
    <mergeCell ref="AD20:AI20"/>
    <mergeCell ref="AD21:AF21"/>
    <mergeCell ref="AG21:AI21"/>
    <mergeCell ref="Z11:AO11"/>
    <mergeCell ref="S20:T20"/>
    <mergeCell ref="H20:O20"/>
    <mergeCell ref="X21:AC21"/>
    <mergeCell ref="P20:R20"/>
    <mergeCell ref="X20:Y20"/>
    <mergeCell ref="H9:K9"/>
    <mergeCell ref="L9:V9"/>
    <mergeCell ref="A12:G16"/>
    <mergeCell ref="AJ15:AL15"/>
    <mergeCell ref="AJ9:AO9"/>
    <mergeCell ref="H10:K10"/>
    <mergeCell ref="H25:AO25"/>
    <mergeCell ref="A1:AO1"/>
    <mergeCell ref="A10:G10"/>
    <mergeCell ref="A6:G6"/>
    <mergeCell ref="H6:AE6"/>
    <mergeCell ref="AI6:AJ6"/>
    <mergeCell ref="AK6:AL6"/>
    <mergeCell ref="AG6:AH6"/>
    <mergeCell ref="A3:G3"/>
    <mergeCell ref="H3:R3"/>
    <mergeCell ref="S3:V3"/>
    <mergeCell ref="W3:AF3"/>
    <mergeCell ref="A5:G5"/>
    <mergeCell ref="AF5:AO5"/>
    <mergeCell ref="AM6:AO6"/>
    <mergeCell ref="A8:G8"/>
    <mergeCell ref="W8:AA8"/>
    <mergeCell ref="H8:V8"/>
    <mergeCell ref="X7:Z7"/>
    <mergeCell ref="A7:G7"/>
    <mergeCell ref="O7:Q7"/>
    <mergeCell ref="W9:Y9"/>
    <mergeCell ref="Z9:AF9"/>
    <mergeCell ref="AG9:AI9"/>
    <mergeCell ref="X16:AO16"/>
    <mergeCell ref="AD15:AE15"/>
    <mergeCell ref="Y15:AB15"/>
    <mergeCell ref="P17:AO17"/>
    <mergeCell ref="H18:O18"/>
    <mergeCell ref="P18:Q18"/>
    <mergeCell ref="A34:G34"/>
    <mergeCell ref="H34:AO34"/>
    <mergeCell ref="N30:AO30"/>
    <mergeCell ref="H23:AO23"/>
    <mergeCell ref="V28:W28"/>
    <mergeCell ref="Y28:AA28"/>
    <mergeCell ref="AB28:AN28"/>
    <mergeCell ref="A26:G26"/>
    <mergeCell ref="H26:AO26"/>
    <mergeCell ref="H28:K28"/>
    <mergeCell ref="M28:N28"/>
    <mergeCell ref="Q28:T28"/>
    <mergeCell ref="A27:G29"/>
    <mergeCell ref="I27:L27"/>
    <mergeCell ref="H29:K29"/>
    <mergeCell ref="M29:N29"/>
    <mergeCell ref="Q29:T29"/>
    <mergeCell ref="H31:S31"/>
    <mergeCell ref="H21:J21"/>
    <mergeCell ref="K21:M21"/>
    <mergeCell ref="N21:P21"/>
    <mergeCell ref="Q21:S21"/>
    <mergeCell ref="T21:W21"/>
    <mergeCell ref="U20:W20"/>
    <mergeCell ref="AA7:AB7"/>
    <mergeCell ref="AC7:AE7"/>
    <mergeCell ref="AF7:AO7"/>
    <mergeCell ref="H7:M7"/>
    <mergeCell ref="AM20:AO20"/>
    <mergeCell ref="W10:Y10"/>
    <mergeCell ref="Z10:AF10"/>
    <mergeCell ref="AG10:AI10"/>
    <mergeCell ref="AJ10:AO10"/>
    <mergeCell ref="Z20:AC20"/>
    <mergeCell ref="H12:O12"/>
    <mergeCell ref="H13:O13"/>
    <mergeCell ref="H14:O14"/>
    <mergeCell ref="AJ18:AL18"/>
    <mergeCell ref="H17:O17"/>
    <mergeCell ref="P16:Q16"/>
    <mergeCell ref="R16:S16"/>
    <mergeCell ref="U16:V16"/>
  </mergeCells>
  <phoneticPr fontId="1"/>
  <dataValidations count="9">
    <dataValidation imeMode="disabled" allowBlank="1" showInputMessage="1" showErrorMessage="1" sqref="W3:AF3 AB8 AF8 AK8" xr:uid="{00000000-0002-0000-0300-000000000000}"/>
    <dataValidation type="list" allowBlank="1" showInputMessage="1" showErrorMessage="1" sqref="M28:N29 O7:Q7 V28:W29 U14:V16 AD18:AE18 V22:W22 M22:N22 U18:V18" xr:uid="{00000000-0002-0000-0300-000001000000}">
      <formula1>月</formula1>
    </dataValidation>
    <dataValidation type="list" allowBlank="1" showInputMessage="1" showErrorMessage="1" sqref="S7:U7" xr:uid="{00000000-0002-0000-0300-000002000000}">
      <formula1>日</formula1>
    </dataValidation>
    <dataValidation type="list" allowBlank="1" showInputMessage="1" showErrorMessage="1" sqref="AF7:AO7" xr:uid="{00000000-0002-0000-0300-000003000000}">
      <formula1>性別</formula1>
    </dataValidation>
    <dataValidation type="list" allowBlank="1" showInputMessage="1" showErrorMessage="1" sqref="I27:L27 H30:M30" xr:uid="{00000000-0002-0000-0300-000004000000}">
      <formula1>有無</formula1>
    </dataValidation>
    <dataValidation type="list" allowBlank="1" showInputMessage="1" showErrorMessage="1" sqref="S20:T20" xr:uid="{00000000-0002-0000-0300-000005000000}">
      <formula1>JLPTレベル</formula1>
    </dataValidation>
    <dataValidation type="list" allowBlank="1" showInputMessage="1" showErrorMessage="1" sqref="AF13:AO13" xr:uid="{00000000-0002-0000-0300-000007000000}">
      <formula1>主専攻</formula1>
    </dataValidation>
    <dataValidation type="list" allowBlank="1" showInputMessage="1" showErrorMessage="1" sqref="H31:S31" xr:uid="{00000000-0002-0000-0300-000009000000}">
      <formula1>文部科学省への推薦</formula1>
    </dataValidation>
    <dataValidation type="list" allowBlank="1" showInputMessage="1" showErrorMessage="1" sqref="H32:S32" xr:uid="{00000000-0002-0000-0300-00000A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'データ（学校番号・国番号等）'!$P$2:$P$3</xm:f>
          </x14:formula1>
          <xm:sqref>H19:Q19</xm:sqref>
        </x14:dataValidation>
        <x14:dataValidation type="list" allowBlank="1" showInputMessage="1" showErrorMessage="1" xr:uid="{00000000-0002-0000-0300-000006000000}">
          <x14:formula1>
            <xm:f>'データ（学校番号・国番号等）'!$I$2:$I$61</xm:f>
          </x14:formula1>
          <xm:sqref>H7:M7</xm:sqref>
        </x14:dataValidation>
        <x14:dataValidation type="list" allowBlank="1" showInputMessage="1" showErrorMessage="1" xr:uid="{00000000-0002-0000-0300-00000D000000}">
          <x14:formula1>
            <xm:f>'データ（学校番号・国番号等）'!$I$2:$I$59</xm:f>
          </x14:formula1>
          <xm:sqref>H28:K29 Q28:T29</xm:sqref>
        </x14:dataValidation>
        <x14:dataValidation type="list" allowBlank="1" showInputMessage="1" showErrorMessage="1" xr:uid="{00000000-0002-0000-0300-000008000000}">
          <x14:formula1>
            <xm:f>'データ（学校番号・国番号等）'!$J$2:$J$33</xm:f>
          </x14:formula1>
          <xm:sqref>R14:S16 R18:S18 AA18:AB18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35"/>
  <sheetViews>
    <sheetView tabSelected="1" view="pageBreakPreview" zoomScaleNormal="100" zoomScaleSheetLayoutView="100" workbookViewId="0">
      <selection activeCell="AS13" sqref="AS13"/>
    </sheetView>
  </sheetViews>
  <sheetFormatPr defaultColWidth="9" defaultRowHeight="13.5" x14ac:dyDescent="0.15"/>
  <cols>
    <col min="1" max="1" width="3.125" style="1" customWidth="1"/>
    <col min="2" max="41" width="2.5" style="1" customWidth="1"/>
    <col min="42" max="42" width="7.5" style="8" customWidth="1"/>
    <col min="43" max="44" width="9" style="8"/>
    <col min="45" max="16384" width="9" style="1"/>
  </cols>
  <sheetData>
    <row r="1" spans="1:44" ht="18.75" x14ac:dyDescent="0.15">
      <c r="A1" s="252" t="s">
        <v>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7"/>
    </row>
    <row r="2" spans="1:44"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00000000000001" customHeight="1" x14ac:dyDescent="0.15">
      <c r="A3" s="253" t="s">
        <v>1</v>
      </c>
      <c r="B3" s="254"/>
      <c r="C3" s="254"/>
      <c r="D3" s="254"/>
      <c r="E3" s="254"/>
      <c r="F3" s="254"/>
      <c r="G3" s="255"/>
      <c r="H3" s="323" t="str">
        <f>IFERROR(VLOOKUP(W3,'データ（学校番号・国番号等）'!$A$2:$B$73,2,0),"自動表示")</f>
        <v>自動表示</v>
      </c>
      <c r="I3" s="202"/>
      <c r="J3" s="202"/>
      <c r="K3" s="202"/>
      <c r="L3" s="202"/>
      <c r="M3" s="202"/>
      <c r="N3" s="202"/>
      <c r="O3" s="202"/>
      <c r="P3" s="202"/>
      <c r="Q3" s="202"/>
      <c r="R3" s="324"/>
      <c r="S3" s="325" t="s">
        <v>2</v>
      </c>
      <c r="T3" s="325"/>
      <c r="U3" s="325"/>
      <c r="V3" s="325"/>
      <c r="W3" s="326"/>
      <c r="X3" s="326"/>
      <c r="Y3" s="326"/>
      <c r="Z3" s="326"/>
      <c r="AA3" s="326"/>
      <c r="AB3" s="326"/>
      <c r="AC3" s="326"/>
      <c r="AD3" s="326"/>
      <c r="AE3" s="326"/>
      <c r="AF3" s="326"/>
      <c r="AG3" s="80"/>
      <c r="AH3" s="80"/>
      <c r="AI3" s="80"/>
      <c r="AJ3" s="80"/>
      <c r="AK3" s="80"/>
      <c r="AL3" s="80"/>
      <c r="AM3" s="80"/>
      <c r="AN3" s="80"/>
      <c r="AO3" s="80"/>
    </row>
    <row r="4" spans="1:44"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15">
      <c r="A5" s="253" t="s">
        <v>3</v>
      </c>
      <c r="B5" s="254"/>
      <c r="C5" s="254"/>
      <c r="D5" s="254"/>
      <c r="E5" s="254"/>
      <c r="F5" s="254"/>
      <c r="G5" s="255"/>
      <c r="H5" s="210" t="s">
        <v>4</v>
      </c>
      <c r="I5" s="211"/>
      <c r="J5" s="211"/>
      <c r="K5" s="211"/>
      <c r="L5" s="211"/>
      <c r="M5" s="211"/>
      <c r="N5" s="211"/>
      <c r="O5" s="211"/>
      <c r="P5" s="211"/>
      <c r="Q5" s="211"/>
      <c r="R5" s="211"/>
      <c r="S5" s="211"/>
      <c r="T5" s="211"/>
      <c r="U5" s="211"/>
      <c r="V5" s="211"/>
      <c r="W5" s="211"/>
      <c r="X5" s="211"/>
      <c r="Y5" s="211"/>
      <c r="Z5" s="211"/>
      <c r="AA5" s="211"/>
      <c r="AB5" s="211"/>
      <c r="AC5" s="211"/>
      <c r="AD5" s="211"/>
      <c r="AE5" s="212"/>
      <c r="AF5" s="210" t="s">
        <v>5</v>
      </c>
      <c r="AG5" s="327"/>
      <c r="AH5" s="327"/>
      <c r="AI5" s="327"/>
      <c r="AJ5" s="327"/>
      <c r="AK5" s="327"/>
      <c r="AL5" s="327"/>
      <c r="AM5" s="327"/>
      <c r="AN5" s="327"/>
      <c r="AO5" s="328"/>
    </row>
    <row r="6" spans="1:44" ht="22.5" customHeight="1" x14ac:dyDescent="0.15">
      <c r="A6" s="253" t="s">
        <v>6</v>
      </c>
      <c r="B6" s="254"/>
      <c r="C6" s="254"/>
      <c r="D6" s="254"/>
      <c r="E6" s="254"/>
      <c r="F6" s="254"/>
      <c r="G6" s="255"/>
      <c r="H6" s="222"/>
      <c r="I6" s="223"/>
      <c r="J6" s="223"/>
      <c r="K6" s="223"/>
      <c r="L6" s="223"/>
      <c r="M6" s="223"/>
      <c r="N6" s="223"/>
      <c r="O6" s="223"/>
      <c r="P6" s="223"/>
      <c r="Q6" s="223"/>
      <c r="R6" s="223"/>
      <c r="S6" s="223"/>
      <c r="T6" s="223"/>
      <c r="U6" s="223"/>
      <c r="V6" s="223"/>
      <c r="W6" s="223"/>
      <c r="X6" s="223"/>
      <c r="Y6" s="223"/>
      <c r="Z6" s="223"/>
      <c r="AA6" s="223"/>
      <c r="AB6" s="223"/>
      <c r="AC6" s="223"/>
      <c r="AD6" s="223"/>
      <c r="AE6" s="224"/>
      <c r="AF6" s="81" t="s">
        <v>7</v>
      </c>
      <c r="AG6" s="256"/>
      <c r="AH6" s="256"/>
      <c r="AI6" s="211" t="s">
        <v>8</v>
      </c>
      <c r="AJ6" s="211"/>
      <c r="AK6" s="256"/>
      <c r="AL6" s="256"/>
      <c r="AM6" s="265" t="s">
        <v>9</v>
      </c>
      <c r="AN6" s="265"/>
      <c r="AO6" s="266"/>
    </row>
    <row r="7" spans="1:44" s="9" customFormat="1" ht="22.5" customHeight="1" x14ac:dyDescent="0.15">
      <c r="A7" s="253" t="s">
        <v>10</v>
      </c>
      <c r="B7" s="254"/>
      <c r="C7" s="254"/>
      <c r="D7" s="254"/>
      <c r="E7" s="254"/>
      <c r="F7" s="254"/>
      <c r="G7" s="255"/>
      <c r="H7" s="332"/>
      <c r="I7" s="333"/>
      <c r="J7" s="333"/>
      <c r="K7" s="333"/>
      <c r="L7" s="333"/>
      <c r="M7" s="333"/>
      <c r="N7" s="82" t="s">
        <v>11</v>
      </c>
      <c r="O7" s="256"/>
      <c r="P7" s="256"/>
      <c r="Q7" s="256"/>
      <c r="R7" s="82" t="s">
        <v>12</v>
      </c>
      <c r="S7" s="256"/>
      <c r="T7" s="256"/>
      <c r="U7" s="256"/>
      <c r="V7" s="82" t="s">
        <v>13</v>
      </c>
      <c r="W7" s="82" t="s">
        <v>14</v>
      </c>
      <c r="X7" s="267" t="str">
        <f>IFERROR(DATEDIF($AP$7,$AQ$7,"Y"),"")</f>
        <v/>
      </c>
      <c r="Y7" s="267"/>
      <c r="Z7" s="267"/>
      <c r="AA7" s="188" t="s">
        <v>15</v>
      </c>
      <c r="AB7" s="188"/>
      <c r="AC7" s="329" t="s">
        <v>16</v>
      </c>
      <c r="AD7" s="329"/>
      <c r="AE7" s="329"/>
      <c r="AF7" s="330"/>
      <c r="AG7" s="256"/>
      <c r="AH7" s="256"/>
      <c r="AI7" s="256"/>
      <c r="AJ7" s="256"/>
      <c r="AK7" s="256"/>
      <c r="AL7" s="256"/>
      <c r="AM7" s="256"/>
      <c r="AN7" s="256"/>
      <c r="AO7" s="331"/>
      <c r="AP7" s="10" t="str">
        <f>IF(S7="","",H7&amp;"/"&amp;O7&amp;"/"&amp;S7)</f>
        <v/>
      </c>
      <c r="AQ7" s="119">
        <v>46113</v>
      </c>
      <c r="AR7" s="8"/>
    </row>
    <row r="8" spans="1:44" ht="22.5" customHeight="1" x14ac:dyDescent="0.15">
      <c r="A8" s="253" t="s">
        <v>17</v>
      </c>
      <c r="B8" s="254"/>
      <c r="C8" s="254"/>
      <c r="D8" s="254"/>
      <c r="E8" s="254"/>
      <c r="F8" s="254"/>
      <c r="G8" s="255"/>
      <c r="H8" s="323" t="str">
        <f>IFERROR(VLOOKUP(AK8,'データ（学校番号・国番号等）'!$D$2:$E$292,2,0),"自動表示")</f>
        <v>自動表示</v>
      </c>
      <c r="I8" s="202"/>
      <c r="J8" s="202"/>
      <c r="K8" s="202"/>
      <c r="L8" s="202"/>
      <c r="M8" s="202"/>
      <c r="N8" s="202"/>
      <c r="O8" s="202"/>
      <c r="P8" s="202"/>
      <c r="Q8" s="202"/>
      <c r="R8" s="202"/>
      <c r="S8" s="202"/>
      <c r="T8" s="202"/>
      <c r="U8" s="202"/>
      <c r="V8" s="324"/>
      <c r="W8" s="190" t="s">
        <v>1062</v>
      </c>
      <c r="X8" s="191"/>
      <c r="Y8" s="191"/>
      <c r="Z8" s="191"/>
      <c r="AA8" s="192"/>
      <c r="AB8" s="257" t="str">
        <f>IFERROR(VLOOKUP(AK8,'データ（学校番号・国番号等）'!$D$2:$F$208,3,FALSE),"自動表示")</f>
        <v>自動表示</v>
      </c>
      <c r="AC8" s="258"/>
      <c r="AD8" s="258"/>
      <c r="AE8" s="259"/>
      <c r="AF8" s="260" t="s">
        <v>1045</v>
      </c>
      <c r="AG8" s="220"/>
      <c r="AH8" s="220"/>
      <c r="AI8" s="220"/>
      <c r="AJ8" s="220"/>
      <c r="AK8" s="334"/>
      <c r="AL8" s="334"/>
      <c r="AM8" s="334"/>
      <c r="AN8" s="334"/>
      <c r="AO8" s="335"/>
    </row>
    <row r="9" spans="1:44" ht="22.5" customHeight="1" x14ac:dyDescent="0.15">
      <c r="A9" s="253" t="s">
        <v>19</v>
      </c>
      <c r="B9" s="254"/>
      <c r="C9" s="254"/>
      <c r="D9" s="254"/>
      <c r="E9" s="254"/>
      <c r="F9" s="254"/>
      <c r="G9" s="255"/>
      <c r="H9" s="336" t="s">
        <v>20</v>
      </c>
      <c r="I9" s="337"/>
      <c r="J9" s="337"/>
      <c r="K9" s="337"/>
      <c r="L9" s="338"/>
      <c r="M9" s="339"/>
      <c r="N9" s="339"/>
      <c r="O9" s="339"/>
      <c r="P9" s="339"/>
      <c r="Q9" s="339"/>
      <c r="R9" s="339"/>
      <c r="S9" s="339"/>
      <c r="T9" s="339"/>
      <c r="U9" s="339"/>
      <c r="V9" s="339"/>
      <c r="W9" s="211" t="s">
        <v>21</v>
      </c>
      <c r="X9" s="313"/>
      <c r="Y9" s="313"/>
      <c r="Z9" s="202" t="str">
        <f>IFERROR(VLOOKUP(AJ9,'データ（学校番号・国番号等）'!D:E,2,FALSE),"自動表示")</f>
        <v>自動表示</v>
      </c>
      <c r="AA9" s="202"/>
      <c r="AB9" s="202"/>
      <c r="AC9" s="202"/>
      <c r="AD9" s="202"/>
      <c r="AE9" s="202"/>
      <c r="AF9" s="202"/>
      <c r="AG9" s="211" t="s">
        <v>22</v>
      </c>
      <c r="AH9" s="313"/>
      <c r="AI9" s="313"/>
      <c r="AJ9" s="340"/>
      <c r="AK9" s="341"/>
      <c r="AL9" s="341"/>
      <c r="AM9" s="341"/>
      <c r="AN9" s="341"/>
      <c r="AO9" s="342"/>
    </row>
    <row r="10" spans="1:44" ht="22.5" customHeight="1" x14ac:dyDescent="0.15">
      <c r="A10" s="253" t="s">
        <v>23</v>
      </c>
      <c r="B10" s="254"/>
      <c r="C10" s="254"/>
      <c r="D10" s="254"/>
      <c r="E10" s="254"/>
      <c r="F10" s="254"/>
      <c r="G10" s="255"/>
      <c r="H10" s="336" t="s">
        <v>20</v>
      </c>
      <c r="I10" s="337"/>
      <c r="J10" s="337"/>
      <c r="K10" s="337"/>
      <c r="L10" s="338"/>
      <c r="M10" s="339"/>
      <c r="N10" s="339"/>
      <c r="O10" s="339"/>
      <c r="P10" s="339"/>
      <c r="Q10" s="339"/>
      <c r="R10" s="339"/>
      <c r="S10" s="339"/>
      <c r="T10" s="339"/>
      <c r="U10" s="339"/>
      <c r="V10" s="339"/>
      <c r="W10" s="211" t="s">
        <v>21</v>
      </c>
      <c r="X10" s="313"/>
      <c r="Y10" s="313"/>
      <c r="Z10" s="202" t="str">
        <f>IFERROR(VLOOKUP(AJ10,'データ（学校番号・国番号等）'!D:E,2,FALSE),"自動表示")</f>
        <v>自動表示</v>
      </c>
      <c r="AA10" s="202"/>
      <c r="AB10" s="202"/>
      <c r="AC10" s="202"/>
      <c r="AD10" s="202"/>
      <c r="AE10" s="202"/>
      <c r="AF10" s="202"/>
      <c r="AG10" s="211" t="s">
        <v>22</v>
      </c>
      <c r="AH10" s="313"/>
      <c r="AI10" s="313"/>
      <c r="AJ10" s="340"/>
      <c r="AK10" s="341"/>
      <c r="AL10" s="341"/>
      <c r="AM10" s="341"/>
      <c r="AN10" s="341"/>
      <c r="AO10" s="342"/>
    </row>
    <row r="11" spans="1:44" ht="22.5" customHeight="1" x14ac:dyDescent="0.15">
      <c r="A11" s="253" t="s">
        <v>24</v>
      </c>
      <c r="B11" s="254"/>
      <c r="C11" s="254"/>
      <c r="D11" s="254"/>
      <c r="E11" s="254"/>
      <c r="F11" s="254"/>
      <c r="G11" s="255"/>
      <c r="H11" s="269"/>
      <c r="I11" s="270"/>
      <c r="J11" s="270"/>
      <c r="K11" s="270"/>
      <c r="L11" s="270"/>
      <c r="M11" s="270"/>
      <c r="N11" s="270"/>
      <c r="O11" s="270"/>
      <c r="P11" s="270"/>
      <c r="Q11" s="270"/>
      <c r="R11" s="270"/>
      <c r="S11" s="270"/>
      <c r="T11" s="271"/>
      <c r="U11" s="343" t="s">
        <v>25</v>
      </c>
      <c r="V11" s="343"/>
      <c r="W11" s="343"/>
      <c r="X11" s="343"/>
      <c r="Y11" s="343"/>
      <c r="Z11" s="222"/>
      <c r="AA11" s="223"/>
      <c r="AB11" s="223"/>
      <c r="AC11" s="223"/>
      <c r="AD11" s="223"/>
      <c r="AE11" s="223"/>
      <c r="AF11" s="223"/>
      <c r="AG11" s="223"/>
      <c r="AH11" s="223"/>
      <c r="AI11" s="223"/>
      <c r="AJ11" s="223"/>
      <c r="AK11" s="223"/>
      <c r="AL11" s="223"/>
      <c r="AM11" s="223"/>
      <c r="AN11" s="223"/>
      <c r="AO11" s="224"/>
    </row>
    <row r="12" spans="1:44" ht="22.5" customHeight="1" x14ac:dyDescent="0.15">
      <c r="A12" s="279" t="s">
        <v>26</v>
      </c>
      <c r="B12" s="280"/>
      <c r="C12" s="280"/>
      <c r="D12" s="280"/>
      <c r="E12" s="280"/>
      <c r="F12" s="280"/>
      <c r="G12" s="281"/>
      <c r="H12" s="325" t="s">
        <v>27</v>
      </c>
      <c r="I12" s="325"/>
      <c r="J12" s="325"/>
      <c r="K12" s="325"/>
      <c r="L12" s="325"/>
      <c r="M12" s="325"/>
      <c r="N12" s="325"/>
      <c r="O12" s="325"/>
      <c r="P12" s="288"/>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90"/>
    </row>
    <row r="13" spans="1:44" ht="22.5" customHeight="1" x14ac:dyDescent="0.15">
      <c r="A13" s="282"/>
      <c r="B13" s="283"/>
      <c r="C13" s="283"/>
      <c r="D13" s="283"/>
      <c r="E13" s="283"/>
      <c r="F13" s="283"/>
      <c r="G13" s="284"/>
      <c r="H13" s="325" t="s">
        <v>28</v>
      </c>
      <c r="I13" s="325"/>
      <c r="J13" s="325"/>
      <c r="K13" s="325"/>
      <c r="L13" s="325"/>
      <c r="M13" s="325"/>
      <c r="N13" s="325"/>
      <c r="O13" s="325"/>
      <c r="P13" s="269"/>
      <c r="Q13" s="270"/>
      <c r="R13" s="270"/>
      <c r="S13" s="270"/>
      <c r="T13" s="270"/>
      <c r="U13" s="270"/>
      <c r="V13" s="270"/>
      <c r="W13" s="270"/>
      <c r="X13" s="270"/>
      <c r="Y13" s="270"/>
      <c r="Z13" s="344" t="s">
        <v>29</v>
      </c>
      <c r="AA13" s="344"/>
      <c r="AB13" s="344"/>
      <c r="AC13" s="344"/>
      <c r="AD13" s="344"/>
      <c r="AE13" s="344"/>
      <c r="AF13" s="222"/>
      <c r="AG13" s="223"/>
      <c r="AH13" s="223"/>
      <c r="AI13" s="223"/>
      <c r="AJ13" s="223"/>
      <c r="AK13" s="223"/>
      <c r="AL13" s="223"/>
      <c r="AM13" s="223"/>
      <c r="AN13" s="223"/>
      <c r="AO13" s="224"/>
    </row>
    <row r="14" spans="1:44" ht="22.5" customHeight="1" x14ac:dyDescent="0.15">
      <c r="A14" s="282"/>
      <c r="B14" s="283"/>
      <c r="C14" s="283"/>
      <c r="D14" s="283"/>
      <c r="E14" s="283"/>
      <c r="F14" s="283"/>
      <c r="G14" s="284"/>
      <c r="H14" s="325" t="s">
        <v>30</v>
      </c>
      <c r="I14" s="325"/>
      <c r="J14" s="325"/>
      <c r="K14" s="325"/>
      <c r="L14" s="325"/>
      <c r="M14" s="325"/>
      <c r="N14" s="325"/>
      <c r="O14" s="325"/>
      <c r="P14" s="345" t="s">
        <v>31</v>
      </c>
      <c r="Q14" s="345"/>
      <c r="R14" s="346"/>
      <c r="S14" s="346"/>
      <c r="T14" s="83" t="s">
        <v>11</v>
      </c>
      <c r="U14" s="334"/>
      <c r="V14" s="334"/>
      <c r="W14" s="161" t="s">
        <v>32</v>
      </c>
      <c r="X14" s="159" t="s">
        <v>33</v>
      </c>
      <c r="Y14" s="347" t="s">
        <v>34</v>
      </c>
      <c r="Z14" s="347"/>
      <c r="AA14" s="347"/>
      <c r="AB14" s="347"/>
      <c r="AC14" s="83" t="s">
        <v>11</v>
      </c>
      <c r="AD14" s="220" t="s">
        <v>35</v>
      </c>
      <c r="AE14" s="220"/>
      <c r="AF14" s="161" t="s">
        <v>32</v>
      </c>
      <c r="AG14" s="84"/>
      <c r="AH14" s="202" t="str">
        <f>IFERROR(DATEDIF(AP14,AQ14,"M"),"")</f>
        <v/>
      </c>
      <c r="AI14" s="202"/>
      <c r="AJ14" s="209" t="s">
        <v>36</v>
      </c>
      <c r="AK14" s="209"/>
      <c r="AL14" s="209"/>
      <c r="AM14" s="159"/>
      <c r="AN14" s="159"/>
      <c r="AO14" s="160"/>
      <c r="AP14" s="8" t="str">
        <f>IF(U14&lt;&gt;"",P14&amp;R14&amp;"/"&amp;U14&amp;"/"&amp;1,"")</f>
        <v/>
      </c>
      <c r="AQ14" s="119">
        <v>46266</v>
      </c>
    </row>
    <row r="15" spans="1:44" ht="22.5" customHeight="1" x14ac:dyDescent="0.15">
      <c r="A15" s="282"/>
      <c r="B15" s="283"/>
      <c r="C15" s="283"/>
      <c r="D15" s="283"/>
      <c r="E15" s="283"/>
      <c r="F15" s="283"/>
      <c r="G15" s="284"/>
      <c r="H15" s="349" t="s">
        <v>37</v>
      </c>
      <c r="I15" s="350"/>
      <c r="J15" s="350"/>
      <c r="K15" s="350"/>
      <c r="L15" s="350"/>
      <c r="M15" s="350"/>
      <c r="N15" s="350"/>
      <c r="O15" s="351"/>
      <c r="P15" s="345" t="s">
        <v>31</v>
      </c>
      <c r="Q15" s="345"/>
      <c r="R15" s="346"/>
      <c r="S15" s="346"/>
      <c r="T15" s="83" t="s">
        <v>11</v>
      </c>
      <c r="U15" s="334"/>
      <c r="V15" s="334"/>
      <c r="W15" s="161" t="s">
        <v>32</v>
      </c>
      <c r="X15" s="159" t="s">
        <v>33</v>
      </c>
      <c r="Y15" s="347" t="s">
        <v>34</v>
      </c>
      <c r="Z15" s="347"/>
      <c r="AA15" s="347"/>
      <c r="AB15" s="347"/>
      <c r="AC15" s="83" t="s">
        <v>11</v>
      </c>
      <c r="AD15" s="220" t="s">
        <v>35</v>
      </c>
      <c r="AE15" s="220"/>
      <c r="AF15" s="161" t="s">
        <v>32</v>
      </c>
      <c r="AG15" s="159"/>
      <c r="AH15" s="294" t="str">
        <f>IFERROR(DATEDIF(AP15,AQ15,"M"),"")</f>
        <v/>
      </c>
      <c r="AI15" s="294"/>
      <c r="AJ15" s="209" t="s">
        <v>36</v>
      </c>
      <c r="AK15" s="209"/>
      <c r="AL15" s="209"/>
      <c r="AM15" s="159"/>
      <c r="AN15" s="159"/>
      <c r="AO15" s="160"/>
      <c r="AP15" s="8" t="str">
        <f>IF(U15&lt;&gt;"",P15&amp;R15&amp;"/"&amp;U15&amp;"/"&amp;1,"")</f>
        <v/>
      </c>
      <c r="AQ15" s="119">
        <v>46266</v>
      </c>
    </row>
    <row r="16" spans="1:44" ht="22.5" customHeight="1" x14ac:dyDescent="0.15">
      <c r="A16" s="285"/>
      <c r="B16" s="286"/>
      <c r="C16" s="286"/>
      <c r="D16" s="286"/>
      <c r="E16" s="286"/>
      <c r="F16" s="286"/>
      <c r="G16" s="287"/>
      <c r="H16" s="260" t="s">
        <v>38</v>
      </c>
      <c r="I16" s="220"/>
      <c r="J16" s="220"/>
      <c r="K16" s="220"/>
      <c r="L16" s="220"/>
      <c r="M16" s="220"/>
      <c r="N16" s="220"/>
      <c r="O16" s="220"/>
      <c r="P16" s="348" t="s">
        <v>31</v>
      </c>
      <c r="Q16" s="345"/>
      <c r="R16" s="346"/>
      <c r="S16" s="346"/>
      <c r="T16" s="83" t="s">
        <v>11</v>
      </c>
      <c r="U16" s="334"/>
      <c r="V16" s="334"/>
      <c r="W16" s="167" t="s">
        <v>32</v>
      </c>
      <c r="X16" s="218" t="s">
        <v>39</v>
      </c>
      <c r="Y16" s="218"/>
      <c r="Z16" s="218"/>
      <c r="AA16" s="218"/>
      <c r="AB16" s="218"/>
      <c r="AC16" s="218"/>
      <c r="AD16" s="218"/>
      <c r="AE16" s="218"/>
      <c r="AF16" s="218"/>
      <c r="AG16" s="218"/>
      <c r="AH16" s="218"/>
      <c r="AI16" s="218"/>
      <c r="AJ16" s="218"/>
      <c r="AK16" s="218"/>
      <c r="AL16" s="218"/>
      <c r="AM16" s="218"/>
      <c r="AN16" s="218"/>
      <c r="AO16" s="219"/>
    </row>
    <row r="17" spans="1:44" ht="22.5" customHeight="1" x14ac:dyDescent="0.15">
      <c r="A17" s="329" t="s">
        <v>40</v>
      </c>
      <c r="B17" s="329"/>
      <c r="C17" s="329"/>
      <c r="D17" s="329"/>
      <c r="E17" s="329"/>
      <c r="F17" s="329"/>
      <c r="G17" s="329"/>
      <c r="H17" s="210" t="s">
        <v>41</v>
      </c>
      <c r="I17" s="211"/>
      <c r="J17" s="211"/>
      <c r="K17" s="211"/>
      <c r="L17" s="211"/>
      <c r="M17" s="211"/>
      <c r="N17" s="211"/>
      <c r="O17" s="212"/>
      <c r="P17" s="222"/>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4"/>
    </row>
    <row r="18" spans="1:44" ht="22.5" customHeight="1" x14ac:dyDescent="0.15">
      <c r="A18" s="329"/>
      <c r="B18" s="329"/>
      <c r="C18" s="329"/>
      <c r="D18" s="329"/>
      <c r="E18" s="329"/>
      <c r="F18" s="329"/>
      <c r="G18" s="329"/>
      <c r="H18" s="349" t="s">
        <v>37</v>
      </c>
      <c r="I18" s="350"/>
      <c r="J18" s="350"/>
      <c r="K18" s="350"/>
      <c r="L18" s="350"/>
      <c r="M18" s="350"/>
      <c r="N18" s="350"/>
      <c r="O18" s="351"/>
      <c r="P18" s="345" t="s">
        <v>31</v>
      </c>
      <c r="Q18" s="345"/>
      <c r="R18" s="346"/>
      <c r="S18" s="346"/>
      <c r="T18" s="83" t="s">
        <v>11</v>
      </c>
      <c r="U18" s="334"/>
      <c r="V18" s="334"/>
      <c r="W18" s="161" t="s">
        <v>32</v>
      </c>
      <c r="X18" s="159" t="s">
        <v>33</v>
      </c>
      <c r="Y18" s="345" t="s">
        <v>31</v>
      </c>
      <c r="Z18" s="345"/>
      <c r="AA18" s="346"/>
      <c r="AB18" s="346"/>
      <c r="AC18" s="83" t="s">
        <v>11</v>
      </c>
      <c r="AD18" s="334"/>
      <c r="AE18" s="334"/>
      <c r="AF18" s="161" t="s">
        <v>32</v>
      </c>
      <c r="AG18" s="159"/>
      <c r="AH18" s="202" t="str">
        <f>IFERROR(DATEDIF(AP18,AQ18,"M")+1,"")</f>
        <v/>
      </c>
      <c r="AI18" s="202"/>
      <c r="AJ18" s="209" t="s">
        <v>36</v>
      </c>
      <c r="AK18" s="209"/>
      <c r="AL18" s="209"/>
      <c r="AM18" s="159"/>
      <c r="AN18" s="159"/>
      <c r="AO18" s="160"/>
      <c r="AP18" s="12" t="str">
        <f>IF(AD18&lt;&gt;"",P18&amp;R18&amp;"/"&amp;U18&amp;"/"&amp;1,"")</f>
        <v/>
      </c>
      <c r="AQ18" s="12" t="str">
        <f>IF(AD18&lt;&gt;"",Y18&amp;AA18&amp;"/"&amp;AD18&amp;"/"&amp;1,"")</f>
        <v/>
      </c>
    </row>
    <row r="19" spans="1:44" ht="30" customHeight="1" x14ac:dyDescent="0.15">
      <c r="A19" s="190" t="s">
        <v>42</v>
      </c>
      <c r="B19" s="191"/>
      <c r="C19" s="191"/>
      <c r="D19" s="191"/>
      <c r="E19" s="191"/>
      <c r="F19" s="191"/>
      <c r="G19" s="192"/>
      <c r="H19" s="355"/>
      <c r="I19" s="356"/>
      <c r="J19" s="356"/>
      <c r="K19" s="356"/>
      <c r="L19" s="356"/>
      <c r="M19" s="356"/>
      <c r="N19" s="356"/>
      <c r="O19" s="356"/>
      <c r="P19" s="356"/>
      <c r="Q19" s="356"/>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15">
      <c r="A20" s="344" t="s">
        <v>43</v>
      </c>
      <c r="B20" s="344"/>
      <c r="C20" s="344"/>
      <c r="D20" s="344"/>
      <c r="E20" s="344"/>
      <c r="F20" s="344"/>
      <c r="G20" s="344"/>
      <c r="H20" s="273" t="s">
        <v>44</v>
      </c>
      <c r="I20" s="274"/>
      <c r="J20" s="274"/>
      <c r="K20" s="274"/>
      <c r="L20" s="274"/>
      <c r="M20" s="274"/>
      <c r="N20" s="274"/>
      <c r="O20" s="274"/>
      <c r="P20" s="211" t="s">
        <v>45</v>
      </c>
      <c r="Q20" s="211"/>
      <c r="R20" s="211"/>
      <c r="S20" s="365"/>
      <c r="T20" s="365"/>
      <c r="U20" s="366" t="s">
        <v>46</v>
      </c>
      <c r="V20" s="366"/>
      <c r="W20" s="366"/>
      <c r="X20" s="352"/>
      <c r="Y20" s="353"/>
      <c r="Z20" s="185" t="s">
        <v>47</v>
      </c>
      <c r="AA20" s="354"/>
      <c r="AB20" s="354"/>
      <c r="AC20" s="354"/>
      <c r="AD20" s="352"/>
      <c r="AE20" s="352"/>
      <c r="AF20" s="352"/>
      <c r="AG20" s="352"/>
      <c r="AH20" s="352"/>
      <c r="AI20" s="352"/>
      <c r="AJ20" s="272" t="s">
        <v>48</v>
      </c>
      <c r="AK20" s="272"/>
      <c r="AL20" s="272"/>
      <c r="AM20" s="352"/>
      <c r="AN20" s="352"/>
      <c r="AO20" s="353"/>
    </row>
    <row r="21" spans="1:44" ht="22.5" customHeight="1" x14ac:dyDescent="0.15">
      <c r="A21" s="210" t="s">
        <v>49</v>
      </c>
      <c r="B21" s="211"/>
      <c r="C21" s="211"/>
      <c r="D21" s="211"/>
      <c r="E21" s="211"/>
      <c r="F21" s="211"/>
      <c r="G21" s="212"/>
      <c r="H21" s="177" t="s">
        <v>50</v>
      </c>
      <c r="I21" s="178"/>
      <c r="J21" s="178"/>
      <c r="K21" s="361"/>
      <c r="L21" s="361"/>
      <c r="M21" s="362"/>
      <c r="N21" s="210" t="s">
        <v>51</v>
      </c>
      <c r="O21" s="211"/>
      <c r="P21" s="211"/>
      <c r="Q21" s="363"/>
      <c r="R21" s="363"/>
      <c r="S21" s="364"/>
      <c r="T21" s="185" t="s">
        <v>47</v>
      </c>
      <c r="U21" s="186"/>
      <c r="V21" s="186"/>
      <c r="W21" s="186"/>
      <c r="X21" s="352"/>
      <c r="Y21" s="352"/>
      <c r="Z21" s="352"/>
      <c r="AA21" s="352"/>
      <c r="AB21" s="352"/>
      <c r="AC21" s="352"/>
      <c r="AD21" s="272" t="s">
        <v>48</v>
      </c>
      <c r="AE21" s="272"/>
      <c r="AF21" s="272"/>
      <c r="AG21" s="352"/>
      <c r="AH21" s="352"/>
      <c r="AI21" s="352"/>
      <c r="AJ21" s="170"/>
      <c r="AK21" s="170"/>
      <c r="AL21" s="170"/>
      <c r="AM21" s="170"/>
      <c r="AN21" s="170"/>
      <c r="AO21" s="171"/>
    </row>
    <row r="22" spans="1:44" s="9" customFormat="1" ht="22.5" customHeight="1" x14ac:dyDescent="0.15">
      <c r="A22" s="357" t="s">
        <v>52</v>
      </c>
      <c r="B22" s="358"/>
      <c r="C22" s="358"/>
      <c r="D22" s="358"/>
      <c r="E22" s="358"/>
      <c r="F22" s="358"/>
      <c r="G22" s="359"/>
      <c r="H22" s="360" t="s">
        <v>34</v>
      </c>
      <c r="I22" s="347"/>
      <c r="J22" s="347"/>
      <c r="K22" s="347"/>
      <c r="L22" s="83" t="s">
        <v>11</v>
      </c>
      <c r="M22" s="334"/>
      <c r="N22" s="334"/>
      <c r="O22" s="161" t="s">
        <v>32</v>
      </c>
      <c r="P22" s="159" t="s">
        <v>33</v>
      </c>
      <c r="Q22" s="347" t="s">
        <v>53</v>
      </c>
      <c r="R22" s="347"/>
      <c r="S22" s="347"/>
      <c r="T22" s="347"/>
      <c r="U22" s="83" t="s">
        <v>11</v>
      </c>
      <c r="V22" s="334"/>
      <c r="W22" s="334"/>
      <c r="X22" s="161" t="s">
        <v>32</v>
      </c>
      <c r="Y22" s="159"/>
      <c r="Z22" s="294" t="str">
        <f>IFERROR(DATEDIF(AP22,AQ22,"M")+1,"")</f>
        <v/>
      </c>
      <c r="AA22" s="294"/>
      <c r="AB22" s="209" t="s">
        <v>36</v>
      </c>
      <c r="AC22" s="209"/>
      <c r="AD22" s="209"/>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15">
      <c r="A23" s="295" t="s">
        <v>54</v>
      </c>
      <c r="B23" s="296"/>
      <c r="C23" s="296"/>
      <c r="D23" s="296"/>
      <c r="E23" s="296"/>
      <c r="F23" s="296"/>
      <c r="G23" s="297"/>
      <c r="H23" s="367"/>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9"/>
    </row>
    <row r="24" spans="1:44" ht="33" customHeight="1" x14ac:dyDescent="0.15">
      <c r="A24" s="298"/>
      <c r="B24" s="299"/>
      <c r="C24" s="299"/>
      <c r="D24" s="299"/>
      <c r="E24" s="299"/>
      <c r="F24" s="299"/>
      <c r="G24" s="300"/>
      <c r="H24" s="375" t="s">
        <v>55</v>
      </c>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7"/>
    </row>
    <row r="25" spans="1:44" ht="82.5" customHeight="1" x14ac:dyDescent="0.15">
      <c r="A25" s="301"/>
      <c r="B25" s="302"/>
      <c r="C25" s="302"/>
      <c r="D25" s="302"/>
      <c r="E25" s="302"/>
      <c r="F25" s="302"/>
      <c r="G25" s="303"/>
      <c r="H25" s="249"/>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1"/>
    </row>
    <row r="26" spans="1:44" ht="30" customHeight="1" x14ac:dyDescent="0.15">
      <c r="A26" s="190" t="s">
        <v>56</v>
      </c>
      <c r="B26" s="370"/>
      <c r="C26" s="370"/>
      <c r="D26" s="370"/>
      <c r="E26" s="370"/>
      <c r="F26" s="370"/>
      <c r="G26" s="371"/>
      <c r="H26" s="237"/>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3"/>
    </row>
    <row r="27" spans="1:44" ht="22.5" customHeight="1" x14ac:dyDescent="0.15">
      <c r="A27" s="240" t="s">
        <v>57</v>
      </c>
      <c r="B27" s="241"/>
      <c r="C27" s="241"/>
      <c r="D27" s="241"/>
      <c r="E27" s="241"/>
      <c r="F27" s="241"/>
      <c r="G27" s="242"/>
      <c r="H27" s="89" t="s">
        <v>14</v>
      </c>
      <c r="I27" s="374"/>
      <c r="J27" s="374"/>
      <c r="K27" s="374"/>
      <c r="L27" s="374"/>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15">
      <c r="A28" s="243"/>
      <c r="B28" s="244"/>
      <c r="C28" s="244"/>
      <c r="D28" s="244"/>
      <c r="E28" s="244"/>
      <c r="F28" s="244"/>
      <c r="G28" s="245"/>
      <c r="H28" s="330"/>
      <c r="I28" s="256"/>
      <c r="J28" s="256"/>
      <c r="K28" s="256"/>
      <c r="L28" s="82" t="s">
        <v>11</v>
      </c>
      <c r="M28" s="256"/>
      <c r="N28" s="256"/>
      <c r="O28" s="90" t="s">
        <v>12</v>
      </c>
      <c r="P28" s="89" t="s">
        <v>60</v>
      </c>
      <c r="Q28" s="256"/>
      <c r="R28" s="256"/>
      <c r="S28" s="256"/>
      <c r="T28" s="256"/>
      <c r="U28" s="82" t="s">
        <v>11</v>
      </c>
      <c r="V28" s="256"/>
      <c r="W28" s="256"/>
      <c r="X28" s="90" t="s">
        <v>12</v>
      </c>
      <c r="Y28" s="191" t="s">
        <v>61</v>
      </c>
      <c r="Z28" s="191"/>
      <c r="AA28" s="191"/>
      <c r="AB28" s="236"/>
      <c r="AC28" s="236"/>
      <c r="AD28" s="236"/>
      <c r="AE28" s="236"/>
      <c r="AF28" s="236"/>
      <c r="AG28" s="236"/>
      <c r="AH28" s="236"/>
      <c r="AI28" s="236"/>
      <c r="AJ28" s="236"/>
      <c r="AK28" s="236"/>
      <c r="AL28" s="236"/>
      <c r="AM28" s="236"/>
      <c r="AN28" s="236"/>
      <c r="AO28" s="93" t="s">
        <v>62</v>
      </c>
    </row>
    <row r="29" spans="1:44" ht="22.5" customHeight="1" x14ac:dyDescent="0.15">
      <c r="A29" s="243"/>
      <c r="B29" s="244"/>
      <c r="C29" s="244"/>
      <c r="D29" s="244"/>
      <c r="E29" s="244"/>
      <c r="F29" s="244"/>
      <c r="G29" s="245"/>
      <c r="H29" s="330"/>
      <c r="I29" s="256"/>
      <c r="J29" s="256"/>
      <c r="K29" s="256"/>
      <c r="L29" s="82" t="s">
        <v>11</v>
      </c>
      <c r="M29" s="256"/>
      <c r="N29" s="256"/>
      <c r="O29" s="94" t="s">
        <v>12</v>
      </c>
      <c r="P29" s="95" t="s">
        <v>60</v>
      </c>
      <c r="Q29" s="256"/>
      <c r="R29" s="256"/>
      <c r="S29" s="256"/>
      <c r="T29" s="256"/>
      <c r="U29" s="82" t="s">
        <v>11</v>
      </c>
      <c r="V29" s="256"/>
      <c r="W29" s="256"/>
      <c r="X29" s="94" t="s">
        <v>12</v>
      </c>
      <c r="Y29" s="191" t="s">
        <v>61</v>
      </c>
      <c r="Z29" s="191"/>
      <c r="AA29" s="191"/>
      <c r="AB29" s="236"/>
      <c r="AC29" s="236"/>
      <c r="AD29" s="236"/>
      <c r="AE29" s="236"/>
      <c r="AF29" s="236"/>
      <c r="AG29" s="236"/>
      <c r="AH29" s="236"/>
      <c r="AI29" s="236"/>
      <c r="AJ29" s="236"/>
      <c r="AK29" s="236"/>
      <c r="AL29" s="236"/>
      <c r="AM29" s="236"/>
      <c r="AN29" s="236"/>
      <c r="AO29" s="96" t="s">
        <v>62</v>
      </c>
    </row>
    <row r="30" spans="1:44" ht="22.5" customHeight="1" x14ac:dyDescent="0.15">
      <c r="A30" s="240" t="s">
        <v>63</v>
      </c>
      <c r="B30" s="241"/>
      <c r="C30" s="241"/>
      <c r="D30" s="241"/>
      <c r="E30" s="241"/>
      <c r="F30" s="241"/>
      <c r="G30" s="242"/>
      <c r="H30" s="378"/>
      <c r="I30" s="365"/>
      <c r="J30" s="365"/>
      <c r="K30" s="365"/>
      <c r="L30" s="365"/>
      <c r="M30" s="365"/>
      <c r="N30" s="379" t="s">
        <v>64</v>
      </c>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80"/>
    </row>
    <row r="31" spans="1:44" ht="22.5" customHeight="1" x14ac:dyDescent="0.15">
      <c r="A31" s="240" t="s">
        <v>65</v>
      </c>
      <c r="B31" s="241"/>
      <c r="C31" s="241"/>
      <c r="D31" s="241"/>
      <c r="E31" s="241"/>
      <c r="F31" s="241"/>
      <c r="G31" s="242"/>
      <c r="H31" s="378"/>
      <c r="I31" s="365"/>
      <c r="J31" s="365"/>
      <c r="K31" s="365"/>
      <c r="L31" s="365"/>
      <c r="M31" s="365"/>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80"/>
    </row>
    <row r="32" spans="1:44" ht="22.5" customHeight="1" x14ac:dyDescent="0.15">
      <c r="A32" s="190" t="s">
        <v>66</v>
      </c>
      <c r="B32" s="191"/>
      <c r="C32" s="191"/>
      <c r="D32" s="191"/>
      <c r="E32" s="191"/>
      <c r="F32" s="191"/>
      <c r="G32" s="192"/>
      <c r="H32" s="381"/>
      <c r="I32" s="381"/>
      <c r="J32" s="381"/>
      <c r="K32" s="381"/>
      <c r="L32" s="381"/>
      <c r="M32" s="381"/>
      <c r="N32" s="381"/>
      <c r="O32" s="381"/>
      <c r="P32" s="381"/>
      <c r="Q32" s="381"/>
      <c r="R32" s="381"/>
      <c r="S32" s="381"/>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15">
      <c r="A33" s="190" t="s">
        <v>67</v>
      </c>
      <c r="B33" s="308"/>
      <c r="C33" s="308"/>
      <c r="D33" s="308"/>
      <c r="E33" s="308"/>
      <c r="F33" s="308"/>
      <c r="G33" s="308"/>
      <c r="H33" s="222"/>
      <c r="I33" s="223"/>
      <c r="J33" s="223"/>
      <c r="K33" s="223"/>
      <c r="L33" s="223"/>
      <c r="M33" s="223"/>
      <c r="N33" s="223"/>
      <c r="O33" s="223"/>
      <c r="P33" s="223"/>
      <c r="Q33" s="223"/>
      <c r="R33" s="223"/>
      <c r="S33" s="224"/>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15">
      <c r="A34" s="190" t="s">
        <v>68</v>
      </c>
      <c r="B34" s="327"/>
      <c r="C34" s="327"/>
      <c r="D34" s="327"/>
      <c r="E34" s="327"/>
      <c r="F34" s="327"/>
      <c r="G34" s="328"/>
      <c r="H34" s="190" t="s">
        <v>69</v>
      </c>
      <c r="I34" s="308"/>
      <c r="J34" s="308"/>
      <c r="K34" s="382"/>
      <c r="L34" s="383"/>
      <c r="M34" s="383"/>
      <c r="N34" s="383"/>
      <c r="O34" s="383"/>
      <c r="P34" s="383"/>
      <c r="Q34" s="383"/>
      <c r="R34" s="383"/>
      <c r="S34" s="383"/>
      <c r="T34" s="211" t="s">
        <v>21</v>
      </c>
      <c r="U34" s="211"/>
      <c r="V34" s="211"/>
      <c r="W34" s="202" t="str">
        <f>IFERROR(VLOOKUP(AI34,'データ（学校番号・国番号等）'!D:E,2,FALSE),"自動表示")</f>
        <v>自動表示</v>
      </c>
      <c r="X34" s="313"/>
      <c r="Y34" s="313"/>
      <c r="Z34" s="313"/>
      <c r="AA34" s="313"/>
      <c r="AB34" s="313"/>
      <c r="AC34" s="313"/>
      <c r="AD34" s="313"/>
      <c r="AE34" s="313"/>
      <c r="AF34" s="211" t="s">
        <v>22</v>
      </c>
      <c r="AG34" s="313"/>
      <c r="AH34" s="313"/>
      <c r="AI34" s="340"/>
      <c r="AJ34" s="384"/>
      <c r="AK34" s="384"/>
      <c r="AL34" s="384"/>
      <c r="AM34" s="384"/>
      <c r="AN34" s="384"/>
      <c r="AO34" s="385"/>
    </row>
    <row r="35" spans="1:41" ht="45.75" customHeight="1" x14ac:dyDescent="0.15">
      <c r="A35" s="190" t="s">
        <v>70</v>
      </c>
      <c r="B35" s="370"/>
      <c r="C35" s="370"/>
      <c r="D35" s="370"/>
      <c r="E35" s="370"/>
      <c r="F35" s="370"/>
      <c r="G35" s="371"/>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0"/>
    </row>
  </sheetData>
  <sheetProtection algorithmName="SHA-512" hashValue="Q4tv0dvOCEdhXwFu5subIDcz0C9caGIaN7RCohopD0MQcAAXcQCf1+K6V9sBtgV2WBt7r566vs+fP7TaByCPAw==" saltValue="ZquGB+hYe1sAiXiyyXYqpw==" spinCount="100000" sheet="1" formatCells="0" formatColumns="0" formatRows="0" autoFilter="0"/>
  <mergeCells count="153">
    <mergeCell ref="A35:G35"/>
    <mergeCell ref="H35:AO35"/>
    <mergeCell ref="A30:G30"/>
    <mergeCell ref="H30:M30"/>
    <mergeCell ref="N30:AO30"/>
    <mergeCell ref="A32:G32"/>
    <mergeCell ref="H32:S32"/>
    <mergeCell ref="A34:G34"/>
    <mergeCell ref="A33:G33"/>
    <mergeCell ref="H33:S33"/>
    <mergeCell ref="H34:J34"/>
    <mergeCell ref="K34:S34"/>
    <mergeCell ref="T34:V34"/>
    <mergeCell ref="W34:AE34"/>
    <mergeCell ref="AF34:AH34"/>
    <mergeCell ref="AI34:AO34"/>
    <mergeCell ref="A31:G31"/>
    <mergeCell ref="H31:M31"/>
    <mergeCell ref="N31:AO31"/>
    <mergeCell ref="H29:K29"/>
    <mergeCell ref="M29:N29"/>
    <mergeCell ref="Q29:T29"/>
    <mergeCell ref="V29:W29"/>
    <mergeCell ref="Y29:AA29"/>
    <mergeCell ref="AB29:AN29"/>
    <mergeCell ref="H23:AO23"/>
    <mergeCell ref="A26:G26"/>
    <mergeCell ref="H26:AO26"/>
    <mergeCell ref="A27:G29"/>
    <mergeCell ref="I27:L27"/>
    <mergeCell ref="H28:K28"/>
    <mergeCell ref="M28:N28"/>
    <mergeCell ref="Q28:T28"/>
    <mergeCell ref="V28:W28"/>
    <mergeCell ref="H24:AO24"/>
    <mergeCell ref="A23:G25"/>
    <mergeCell ref="H25:AO25"/>
    <mergeCell ref="A22:G22"/>
    <mergeCell ref="H22:K22"/>
    <mergeCell ref="M22:N22"/>
    <mergeCell ref="Q22:T22"/>
    <mergeCell ref="V22:W22"/>
    <mergeCell ref="Z22:AA22"/>
    <mergeCell ref="AB22:AD22"/>
    <mergeCell ref="AJ20:AL20"/>
    <mergeCell ref="Y28:AA28"/>
    <mergeCell ref="AB28:AN28"/>
    <mergeCell ref="A21:G21"/>
    <mergeCell ref="H21:J21"/>
    <mergeCell ref="K21:M21"/>
    <mergeCell ref="N21:P21"/>
    <mergeCell ref="Q21:S21"/>
    <mergeCell ref="T21:W21"/>
    <mergeCell ref="X21:AC21"/>
    <mergeCell ref="AD21:AF21"/>
    <mergeCell ref="AG21:AI21"/>
    <mergeCell ref="A20:G20"/>
    <mergeCell ref="H20:O20"/>
    <mergeCell ref="P20:R20"/>
    <mergeCell ref="S20:T20"/>
    <mergeCell ref="U20:W20"/>
    <mergeCell ref="X20:Y20"/>
    <mergeCell ref="Z20:AC20"/>
    <mergeCell ref="AD20:AI20"/>
    <mergeCell ref="A17:G18"/>
    <mergeCell ref="H17:O17"/>
    <mergeCell ref="P17:AO17"/>
    <mergeCell ref="H18:O18"/>
    <mergeCell ref="P18:Q18"/>
    <mergeCell ref="R18:S18"/>
    <mergeCell ref="U18:V18"/>
    <mergeCell ref="Y18:Z18"/>
    <mergeCell ref="AA18:AB18"/>
    <mergeCell ref="AD18:AE18"/>
    <mergeCell ref="AM20:AO20"/>
    <mergeCell ref="A19:G19"/>
    <mergeCell ref="H19:Q19"/>
    <mergeCell ref="U16:V16"/>
    <mergeCell ref="X16:AO16"/>
    <mergeCell ref="H15:O15"/>
    <mergeCell ref="P15:Q15"/>
    <mergeCell ref="R15:S15"/>
    <mergeCell ref="U15:V15"/>
    <mergeCell ref="Y15:AB15"/>
    <mergeCell ref="AD15:AE15"/>
    <mergeCell ref="AH18:AI18"/>
    <mergeCell ref="AJ18:AL18"/>
    <mergeCell ref="A11:G11"/>
    <mergeCell ref="H11:T11"/>
    <mergeCell ref="U11:Y11"/>
    <mergeCell ref="Z11:AO11"/>
    <mergeCell ref="A12:G16"/>
    <mergeCell ref="H12:O12"/>
    <mergeCell ref="P12:AO12"/>
    <mergeCell ref="H13:O13"/>
    <mergeCell ref="P13:Y13"/>
    <mergeCell ref="Z13:AE13"/>
    <mergeCell ref="AF13:AO13"/>
    <mergeCell ref="H14:O14"/>
    <mergeCell ref="P14:Q14"/>
    <mergeCell ref="R14:S14"/>
    <mergeCell ref="U14:V14"/>
    <mergeCell ref="Y14:AB14"/>
    <mergeCell ref="AD14:AE14"/>
    <mergeCell ref="AH14:AI14"/>
    <mergeCell ref="AJ14:AL14"/>
    <mergeCell ref="AH15:AI15"/>
    <mergeCell ref="AJ15:AL15"/>
    <mergeCell ref="H16:O16"/>
    <mergeCell ref="P16:Q16"/>
    <mergeCell ref="R16:S16"/>
    <mergeCell ref="A9:G9"/>
    <mergeCell ref="A10:G10"/>
    <mergeCell ref="H9:K9"/>
    <mergeCell ref="L9:V9"/>
    <mergeCell ref="W9:Y9"/>
    <mergeCell ref="Z9:AF9"/>
    <mergeCell ref="AG9:AI9"/>
    <mergeCell ref="AJ9:AO9"/>
    <mergeCell ref="H10:K10"/>
    <mergeCell ref="L10:V10"/>
    <mergeCell ref="W10:Y10"/>
    <mergeCell ref="Z10:AF10"/>
    <mergeCell ref="AG10:AI10"/>
    <mergeCell ref="AJ10:AO10"/>
    <mergeCell ref="AC7:AE7"/>
    <mergeCell ref="AF7:AO7"/>
    <mergeCell ref="A8:G8"/>
    <mergeCell ref="H8:V8"/>
    <mergeCell ref="W8:AA8"/>
    <mergeCell ref="A7:G7"/>
    <mergeCell ref="H7:M7"/>
    <mergeCell ref="O7:Q7"/>
    <mergeCell ref="S7:U7"/>
    <mergeCell ref="X7:Z7"/>
    <mergeCell ref="AA7:AB7"/>
    <mergeCell ref="AB8:AE8"/>
    <mergeCell ref="AF8:AJ8"/>
    <mergeCell ref="AK8:AO8"/>
    <mergeCell ref="A6:G6"/>
    <mergeCell ref="H6:AE6"/>
    <mergeCell ref="AG6:AH6"/>
    <mergeCell ref="AI6:AJ6"/>
    <mergeCell ref="AK6:AL6"/>
    <mergeCell ref="AM6:AO6"/>
    <mergeCell ref="A1:AO1"/>
    <mergeCell ref="A3:G3"/>
    <mergeCell ref="H3:R3"/>
    <mergeCell ref="S3:V3"/>
    <mergeCell ref="W3:AF3"/>
    <mergeCell ref="A5:G5"/>
    <mergeCell ref="H5:AE5"/>
    <mergeCell ref="AF5:AO5"/>
  </mergeCells>
  <phoneticPr fontId="1"/>
  <dataValidations count="11">
    <dataValidation type="list" allowBlank="1" showInputMessage="1" showErrorMessage="1" sqref="H32:S32" xr:uid="{00000000-0002-0000-0000-000001000000}">
      <formula1>文部科学省への推薦</formula1>
    </dataValidation>
    <dataValidation type="list" allowBlank="1" showInputMessage="1" showErrorMessage="1" sqref="AF13:AO13" xr:uid="{00000000-0002-0000-0000-000002000000}">
      <formula1>主専攻</formula1>
    </dataValidation>
    <dataValidation type="list" allowBlank="1" showInputMessage="1" showErrorMessage="1" sqref="S20:T20" xr:uid="{00000000-0002-0000-0000-000005000000}">
      <formula1>JLPTレベル</formula1>
    </dataValidation>
    <dataValidation type="list" allowBlank="1" showInputMessage="1" showErrorMessage="1" sqref="I27:L27 H30:M30 H31:M31" xr:uid="{00000000-0002-0000-0000-000006000000}">
      <formula1>有無</formula1>
    </dataValidation>
    <dataValidation type="list" allowBlank="1" showInputMessage="1" showErrorMessage="1" sqref="AF7:AO7" xr:uid="{00000000-0002-0000-0000-000007000000}">
      <formula1>性別</formula1>
    </dataValidation>
    <dataValidation type="list" allowBlank="1" showInputMessage="1" showErrorMessage="1" sqref="S7:U7" xr:uid="{00000000-0002-0000-0000-000008000000}">
      <formula1>日</formula1>
    </dataValidation>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H7:M7 H28:K28 Q28:T28 H29:K29 Q29:T29" xr:uid="{26C86B60-96B3-4580-B8EA-7871FF61A7CC}">
      <formula1>年_西暦</formula1>
    </dataValidation>
    <dataValidation type="list" allowBlank="1" showInputMessage="1" showErrorMessage="1" sqref="R14:S14 R15:S15 R16:S16 R18:S18 AA18:AB18" xr:uid="{7C8AFD42-1287-4242-B940-6A4F736706C2}">
      <formula1>年_下２桁</formula1>
    </dataValidation>
    <dataValidation type="list" allowBlank="1" showInputMessage="1" showErrorMessage="1" sqref="H19:Q19" xr:uid="{6FDBAD68-83B3-446D-AAD6-E531A5EB777C}">
      <formula1>該当する語学能力条件番号</formula1>
    </dataValidation>
    <dataValidation type="list" allowBlank="1" showInputMessage="1" showErrorMessage="1" sqref="H33:S33" xr:uid="{750350A6-E10D-4989-A12B-B0D77C3687FF}">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F231-F465-455A-9D1B-1C7656CC3FFB}">
  <sheetPr>
    <tabColor rgb="FFFFFF00"/>
    <pageSetUpPr fitToPage="1"/>
  </sheetPr>
  <dimension ref="A1:AR35"/>
  <sheetViews>
    <sheetView view="pageBreakPreview" topLeftCell="A11" zoomScaleNormal="100" zoomScaleSheetLayoutView="100" workbookViewId="0">
      <selection activeCell="H20" sqref="H20:O20"/>
    </sheetView>
  </sheetViews>
  <sheetFormatPr defaultColWidth="9" defaultRowHeight="13.5" x14ac:dyDescent="0.15"/>
  <cols>
    <col min="1" max="1" width="3.125" style="1" customWidth="1"/>
    <col min="2" max="41" width="2.5" style="1" customWidth="1"/>
    <col min="42" max="42" width="7.5" style="8" customWidth="1"/>
    <col min="43" max="44" width="9" style="8"/>
    <col min="45" max="16384" width="9" style="1"/>
  </cols>
  <sheetData>
    <row r="1" spans="1:44" ht="18.75" x14ac:dyDescent="0.15">
      <c r="A1" s="252" t="s">
        <v>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7"/>
    </row>
    <row r="2" spans="1:44"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00000000000001" customHeight="1" x14ac:dyDescent="0.15">
      <c r="A3" s="253" t="s">
        <v>1</v>
      </c>
      <c r="B3" s="254"/>
      <c r="C3" s="254"/>
      <c r="D3" s="254"/>
      <c r="E3" s="254"/>
      <c r="F3" s="254"/>
      <c r="G3" s="255"/>
      <c r="H3" s="323" t="str">
        <f>IFERROR(VLOOKUP(W3,'データ（学校番号・国番号等）'!$A$2:$B$73,2,0),"自動表示")</f>
        <v>自動表示</v>
      </c>
      <c r="I3" s="202"/>
      <c r="J3" s="202"/>
      <c r="K3" s="202"/>
      <c r="L3" s="202"/>
      <c r="M3" s="202"/>
      <c r="N3" s="202"/>
      <c r="O3" s="202"/>
      <c r="P3" s="202"/>
      <c r="Q3" s="202"/>
      <c r="R3" s="324"/>
      <c r="S3" s="325" t="s">
        <v>2</v>
      </c>
      <c r="T3" s="325"/>
      <c r="U3" s="325"/>
      <c r="V3" s="325"/>
      <c r="W3" s="326"/>
      <c r="X3" s="326"/>
      <c r="Y3" s="326"/>
      <c r="Z3" s="326"/>
      <c r="AA3" s="326"/>
      <c r="AB3" s="326"/>
      <c r="AC3" s="326"/>
      <c r="AD3" s="326"/>
      <c r="AE3" s="326"/>
      <c r="AF3" s="326"/>
      <c r="AG3" s="80"/>
      <c r="AH3" s="80"/>
      <c r="AI3" s="80"/>
      <c r="AJ3" s="80"/>
      <c r="AK3" s="80"/>
      <c r="AL3" s="80"/>
      <c r="AM3" s="80"/>
      <c r="AN3" s="80"/>
      <c r="AO3" s="80"/>
    </row>
    <row r="4" spans="1:44"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15">
      <c r="A5" s="253" t="s">
        <v>3</v>
      </c>
      <c r="B5" s="254"/>
      <c r="C5" s="254"/>
      <c r="D5" s="254"/>
      <c r="E5" s="254"/>
      <c r="F5" s="254"/>
      <c r="G5" s="255"/>
      <c r="H5" s="210" t="s">
        <v>4</v>
      </c>
      <c r="I5" s="211"/>
      <c r="J5" s="211"/>
      <c r="K5" s="211"/>
      <c r="L5" s="211"/>
      <c r="M5" s="211"/>
      <c r="N5" s="211"/>
      <c r="O5" s="211"/>
      <c r="P5" s="211"/>
      <c r="Q5" s="211"/>
      <c r="R5" s="211"/>
      <c r="S5" s="211"/>
      <c r="T5" s="211"/>
      <c r="U5" s="211"/>
      <c r="V5" s="211"/>
      <c r="W5" s="211"/>
      <c r="X5" s="211"/>
      <c r="Y5" s="211"/>
      <c r="Z5" s="211"/>
      <c r="AA5" s="211"/>
      <c r="AB5" s="211"/>
      <c r="AC5" s="211"/>
      <c r="AD5" s="211"/>
      <c r="AE5" s="212"/>
      <c r="AF5" s="210" t="s">
        <v>5</v>
      </c>
      <c r="AG5" s="327"/>
      <c r="AH5" s="327"/>
      <c r="AI5" s="327"/>
      <c r="AJ5" s="327"/>
      <c r="AK5" s="327"/>
      <c r="AL5" s="327"/>
      <c r="AM5" s="327"/>
      <c r="AN5" s="327"/>
      <c r="AO5" s="328"/>
    </row>
    <row r="6" spans="1:44" ht="22.5" customHeight="1" x14ac:dyDescent="0.15">
      <c r="A6" s="253" t="s">
        <v>6</v>
      </c>
      <c r="B6" s="254"/>
      <c r="C6" s="254"/>
      <c r="D6" s="254"/>
      <c r="E6" s="254"/>
      <c r="F6" s="254"/>
      <c r="G6" s="255"/>
      <c r="H6" s="222"/>
      <c r="I6" s="223"/>
      <c r="J6" s="223"/>
      <c r="K6" s="223"/>
      <c r="L6" s="223"/>
      <c r="M6" s="223"/>
      <c r="N6" s="223"/>
      <c r="O6" s="223"/>
      <c r="P6" s="223"/>
      <c r="Q6" s="223"/>
      <c r="R6" s="223"/>
      <c r="S6" s="223"/>
      <c r="T6" s="223"/>
      <c r="U6" s="223"/>
      <c r="V6" s="223"/>
      <c r="W6" s="223"/>
      <c r="X6" s="223"/>
      <c r="Y6" s="223"/>
      <c r="Z6" s="223"/>
      <c r="AA6" s="223"/>
      <c r="AB6" s="223"/>
      <c r="AC6" s="223"/>
      <c r="AD6" s="223"/>
      <c r="AE6" s="224"/>
      <c r="AF6" s="81" t="s">
        <v>7</v>
      </c>
      <c r="AG6" s="256"/>
      <c r="AH6" s="256"/>
      <c r="AI6" s="211" t="s">
        <v>8</v>
      </c>
      <c r="AJ6" s="211"/>
      <c r="AK6" s="256"/>
      <c r="AL6" s="256"/>
      <c r="AM6" s="265" t="s">
        <v>9</v>
      </c>
      <c r="AN6" s="265"/>
      <c r="AO6" s="266"/>
    </row>
    <row r="7" spans="1:44" s="9" customFormat="1" ht="22.5" customHeight="1" x14ac:dyDescent="0.15">
      <c r="A7" s="253" t="s">
        <v>10</v>
      </c>
      <c r="B7" s="254"/>
      <c r="C7" s="254"/>
      <c r="D7" s="254"/>
      <c r="E7" s="254"/>
      <c r="F7" s="254"/>
      <c r="G7" s="255"/>
      <c r="H7" s="332"/>
      <c r="I7" s="333"/>
      <c r="J7" s="333"/>
      <c r="K7" s="333"/>
      <c r="L7" s="333"/>
      <c r="M7" s="333"/>
      <c r="N7" s="82" t="s">
        <v>11</v>
      </c>
      <c r="O7" s="256"/>
      <c r="P7" s="256"/>
      <c r="Q7" s="256"/>
      <c r="R7" s="82" t="s">
        <v>12</v>
      </c>
      <c r="S7" s="256"/>
      <c r="T7" s="256"/>
      <c r="U7" s="256"/>
      <c r="V7" s="82" t="s">
        <v>13</v>
      </c>
      <c r="W7" s="82" t="s">
        <v>14</v>
      </c>
      <c r="X7" s="267" t="str">
        <f>IFERROR(DATEDIF($AP$7,$AQ$7,"Y"),"")</f>
        <v/>
      </c>
      <c r="Y7" s="267"/>
      <c r="Z7" s="267"/>
      <c r="AA7" s="188" t="s">
        <v>15</v>
      </c>
      <c r="AB7" s="188"/>
      <c r="AC7" s="329" t="s">
        <v>16</v>
      </c>
      <c r="AD7" s="329"/>
      <c r="AE7" s="329"/>
      <c r="AF7" s="330"/>
      <c r="AG7" s="256"/>
      <c r="AH7" s="256"/>
      <c r="AI7" s="256"/>
      <c r="AJ7" s="256"/>
      <c r="AK7" s="256"/>
      <c r="AL7" s="256"/>
      <c r="AM7" s="256"/>
      <c r="AN7" s="256"/>
      <c r="AO7" s="331"/>
      <c r="AP7" s="10" t="str">
        <f>IF(S7="","",H7&amp;"/"&amp;O7&amp;"/"&amp;S7)</f>
        <v/>
      </c>
      <c r="AQ7" s="119">
        <v>46113</v>
      </c>
      <c r="AR7" s="8"/>
    </row>
    <row r="8" spans="1:44" ht="22.5" customHeight="1" x14ac:dyDescent="0.15">
      <c r="A8" s="253" t="s">
        <v>17</v>
      </c>
      <c r="B8" s="254"/>
      <c r="C8" s="254"/>
      <c r="D8" s="254"/>
      <c r="E8" s="254"/>
      <c r="F8" s="254"/>
      <c r="G8" s="255"/>
      <c r="H8" s="323" t="str">
        <f>IFERROR(VLOOKUP(AK8,'データ（学校番号・国番号等）'!$D$2:$E$292,2,0),"自動表示")</f>
        <v>自動表示</v>
      </c>
      <c r="I8" s="202"/>
      <c r="J8" s="202"/>
      <c r="K8" s="202"/>
      <c r="L8" s="202"/>
      <c r="M8" s="202"/>
      <c r="N8" s="202"/>
      <c r="O8" s="202"/>
      <c r="P8" s="202"/>
      <c r="Q8" s="202"/>
      <c r="R8" s="202"/>
      <c r="S8" s="202"/>
      <c r="T8" s="202"/>
      <c r="U8" s="202"/>
      <c r="V8" s="324"/>
      <c r="W8" s="329" t="s">
        <v>1063</v>
      </c>
      <c r="X8" s="329"/>
      <c r="Y8" s="329"/>
      <c r="Z8" s="329"/>
      <c r="AA8" s="329"/>
      <c r="AB8" s="257" t="str">
        <f>IFERROR(VLOOKUP(AK8,'データ（学校番号・国番号等）'!$D$2:$F$208,3,FALSE),"自動表示")</f>
        <v>自動表示</v>
      </c>
      <c r="AC8" s="258"/>
      <c r="AD8" s="258"/>
      <c r="AE8" s="259"/>
      <c r="AF8" s="206" t="s">
        <v>1045</v>
      </c>
      <c r="AG8" s="207"/>
      <c r="AH8" s="207"/>
      <c r="AI8" s="207"/>
      <c r="AJ8" s="207"/>
      <c r="AK8" s="334"/>
      <c r="AL8" s="334"/>
      <c r="AM8" s="334"/>
      <c r="AN8" s="334"/>
      <c r="AO8" s="335"/>
    </row>
    <row r="9" spans="1:44" ht="22.5" customHeight="1" x14ac:dyDescent="0.15">
      <c r="A9" s="253" t="s">
        <v>19</v>
      </c>
      <c r="B9" s="254"/>
      <c r="C9" s="254"/>
      <c r="D9" s="254"/>
      <c r="E9" s="254"/>
      <c r="F9" s="254"/>
      <c r="G9" s="255"/>
      <c r="H9" s="336" t="s">
        <v>20</v>
      </c>
      <c r="I9" s="337"/>
      <c r="J9" s="337"/>
      <c r="K9" s="337"/>
      <c r="L9" s="338"/>
      <c r="M9" s="339"/>
      <c r="N9" s="339"/>
      <c r="O9" s="339"/>
      <c r="P9" s="339"/>
      <c r="Q9" s="339"/>
      <c r="R9" s="339"/>
      <c r="S9" s="339"/>
      <c r="T9" s="339"/>
      <c r="U9" s="339"/>
      <c r="V9" s="339"/>
      <c r="W9" s="211" t="s">
        <v>21</v>
      </c>
      <c r="X9" s="313"/>
      <c r="Y9" s="313"/>
      <c r="Z9" s="202" t="str">
        <f>IFERROR(VLOOKUP(AJ9,'データ（学校番号・国番号等）'!D:E,2,FALSE),"自動表示")</f>
        <v>自動表示</v>
      </c>
      <c r="AA9" s="202"/>
      <c r="AB9" s="202"/>
      <c r="AC9" s="202"/>
      <c r="AD9" s="202"/>
      <c r="AE9" s="202"/>
      <c r="AF9" s="202"/>
      <c r="AG9" s="211" t="s">
        <v>22</v>
      </c>
      <c r="AH9" s="313"/>
      <c r="AI9" s="313"/>
      <c r="AJ9" s="340"/>
      <c r="AK9" s="341"/>
      <c r="AL9" s="341"/>
      <c r="AM9" s="341"/>
      <c r="AN9" s="341"/>
      <c r="AO9" s="342"/>
    </row>
    <row r="10" spans="1:44" ht="22.5" customHeight="1" x14ac:dyDescent="0.15">
      <c r="A10" s="253" t="s">
        <v>23</v>
      </c>
      <c r="B10" s="254"/>
      <c r="C10" s="254"/>
      <c r="D10" s="254"/>
      <c r="E10" s="254"/>
      <c r="F10" s="254"/>
      <c r="G10" s="255"/>
      <c r="H10" s="336" t="s">
        <v>20</v>
      </c>
      <c r="I10" s="337"/>
      <c r="J10" s="337"/>
      <c r="K10" s="337"/>
      <c r="L10" s="338"/>
      <c r="M10" s="339"/>
      <c r="N10" s="339"/>
      <c r="O10" s="339"/>
      <c r="P10" s="339"/>
      <c r="Q10" s="339"/>
      <c r="R10" s="339"/>
      <c r="S10" s="339"/>
      <c r="T10" s="339"/>
      <c r="U10" s="339"/>
      <c r="V10" s="339"/>
      <c r="W10" s="211" t="s">
        <v>21</v>
      </c>
      <c r="X10" s="313"/>
      <c r="Y10" s="313"/>
      <c r="Z10" s="202" t="str">
        <f>IFERROR(VLOOKUP(AJ10,'データ（学校番号・国番号等）'!D:E,2,FALSE),"自動表示")</f>
        <v>自動表示</v>
      </c>
      <c r="AA10" s="202"/>
      <c r="AB10" s="202"/>
      <c r="AC10" s="202"/>
      <c r="AD10" s="202"/>
      <c r="AE10" s="202"/>
      <c r="AF10" s="202"/>
      <c r="AG10" s="211" t="s">
        <v>22</v>
      </c>
      <c r="AH10" s="313"/>
      <c r="AI10" s="313"/>
      <c r="AJ10" s="340"/>
      <c r="AK10" s="341"/>
      <c r="AL10" s="341"/>
      <c r="AM10" s="341"/>
      <c r="AN10" s="341"/>
      <c r="AO10" s="342"/>
    </row>
    <row r="11" spans="1:44" ht="22.5" customHeight="1" x14ac:dyDescent="0.15">
      <c r="A11" s="253" t="s">
        <v>24</v>
      </c>
      <c r="B11" s="254"/>
      <c r="C11" s="254"/>
      <c r="D11" s="254"/>
      <c r="E11" s="254"/>
      <c r="F11" s="254"/>
      <c r="G11" s="255"/>
      <c r="H11" s="269"/>
      <c r="I11" s="270"/>
      <c r="J11" s="270"/>
      <c r="K11" s="270"/>
      <c r="L11" s="270"/>
      <c r="M11" s="270"/>
      <c r="N11" s="270"/>
      <c r="O11" s="270"/>
      <c r="P11" s="270"/>
      <c r="Q11" s="270"/>
      <c r="R11" s="270"/>
      <c r="S11" s="270"/>
      <c r="T11" s="271"/>
      <c r="U11" s="343" t="s">
        <v>25</v>
      </c>
      <c r="V11" s="343"/>
      <c r="W11" s="343"/>
      <c r="X11" s="343"/>
      <c r="Y11" s="343"/>
      <c r="Z11" s="222"/>
      <c r="AA11" s="223"/>
      <c r="AB11" s="223"/>
      <c r="AC11" s="223"/>
      <c r="AD11" s="223"/>
      <c r="AE11" s="223"/>
      <c r="AF11" s="223"/>
      <c r="AG11" s="223"/>
      <c r="AH11" s="223"/>
      <c r="AI11" s="223"/>
      <c r="AJ11" s="223"/>
      <c r="AK11" s="223"/>
      <c r="AL11" s="223"/>
      <c r="AM11" s="223"/>
      <c r="AN11" s="223"/>
      <c r="AO11" s="224"/>
    </row>
    <row r="12" spans="1:44" ht="22.5" customHeight="1" x14ac:dyDescent="0.15">
      <c r="A12" s="279" t="s">
        <v>26</v>
      </c>
      <c r="B12" s="280"/>
      <c r="C12" s="280"/>
      <c r="D12" s="280"/>
      <c r="E12" s="280"/>
      <c r="F12" s="280"/>
      <c r="G12" s="281"/>
      <c r="H12" s="325" t="s">
        <v>27</v>
      </c>
      <c r="I12" s="325"/>
      <c r="J12" s="325"/>
      <c r="K12" s="325"/>
      <c r="L12" s="325"/>
      <c r="M12" s="325"/>
      <c r="N12" s="325"/>
      <c r="O12" s="325"/>
      <c r="P12" s="288"/>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90"/>
    </row>
    <row r="13" spans="1:44" ht="22.5" customHeight="1" x14ac:dyDescent="0.15">
      <c r="A13" s="282"/>
      <c r="B13" s="283"/>
      <c r="C13" s="283"/>
      <c r="D13" s="283"/>
      <c r="E13" s="283"/>
      <c r="F13" s="283"/>
      <c r="G13" s="284"/>
      <c r="H13" s="325" t="s">
        <v>28</v>
      </c>
      <c r="I13" s="325"/>
      <c r="J13" s="325"/>
      <c r="K13" s="325"/>
      <c r="L13" s="325"/>
      <c r="M13" s="325"/>
      <c r="N13" s="325"/>
      <c r="O13" s="325"/>
      <c r="P13" s="269"/>
      <c r="Q13" s="270"/>
      <c r="R13" s="270"/>
      <c r="S13" s="270"/>
      <c r="T13" s="270"/>
      <c r="U13" s="270"/>
      <c r="V13" s="270"/>
      <c r="W13" s="270"/>
      <c r="X13" s="270"/>
      <c r="Y13" s="270"/>
      <c r="Z13" s="344" t="s">
        <v>29</v>
      </c>
      <c r="AA13" s="344"/>
      <c r="AB13" s="344"/>
      <c r="AC13" s="344"/>
      <c r="AD13" s="344"/>
      <c r="AE13" s="344"/>
      <c r="AF13" s="222"/>
      <c r="AG13" s="223"/>
      <c r="AH13" s="223"/>
      <c r="AI13" s="223"/>
      <c r="AJ13" s="223"/>
      <c r="AK13" s="223"/>
      <c r="AL13" s="223"/>
      <c r="AM13" s="223"/>
      <c r="AN13" s="223"/>
      <c r="AO13" s="224"/>
    </row>
    <row r="14" spans="1:44" ht="22.5" customHeight="1" x14ac:dyDescent="0.15">
      <c r="A14" s="282"/>
      <c r="B14" s="283"/>
      <c r="C14" s="283"/>
      <c r="D14" s="283"/>
      <c r="E14" s="283"/>
      <c r="F14" s="283"/>
      <c r="G14" s="284"/>
      <c r="H14" s="325" t="s">
        <v>30</v>
      </c>
      <c r="I14" s="325"/>
      <c r="J14" s="325"/>
      <c r="K14" s="325"/>
      <c r="L14" s="325"/>
      <c r="M14" s="325"/>
      <c r="N14" s="325"/>
      <c r="O14" s="325"/>
      <c r="P14" s="345" t="s">
        <v>31</v>
      </c>
      <c r="Q14" s="345"/>
      <c r="R14" s="346"/>
      <c r="S14" s="346"/>
      <c r="T14" s="83" t="s">
        <v>11</v>
      </c>
      <c r="U14" s="334"/>
      <c r="V14" s="334"/>
      <c r="W14" s="161" t="s">
        <v>32</v>
      </c>
      <c r="X14" s="159" t="s">
        <v>33</v>
      </c>
      <c r="Y14" s="347" t="s">
        <v>34</v>
      </c>
      <c r="Z14" s="347"/>
      <c r="AA14" s="347"/>
      <c r="AB14" s="347"/>
      <c r="AC14" s="83" t="s">
        <v>11</v>
      </c>
      <c r="AD14" s="220" t="s">
        <v>35</v>
      </c>
      <c r="AE14" s="220"/>
      <c r="AF14" s="161" t="s">
        <v>32</v>
      </c>
      <c r="AG14" s="84"/>
      <c r="AH14" s="202" t="str">
        <f>IFERROR(DATEDIF(AP14,AQ14,"M"),"")</f>
        <v/>
      </c>
      <c r="AI14" s="202"/>
      <c r="AJ14" s="209" t="s">
        <v>36</v>
      </c>
      <c r="AK14" s="209"/>
      <c r="AL14" s="209"/>
      <c r="AM14" s="159"/>
      <c r="AN14" s="159"/>
      <c r="AO14" s="160"/>
      <c r="AP14" s="8" t="str">
        <f>IF(U14&lt;&gt;"",P14&amp;R14&amp;"/"&amp;U14&amp;"/"&amp;1,"")</f>
        <v/>
      </c>
      <c r="AQ14" s="119">
        <v>46266</v>
      </c>
    </row>
    <row r="15" spans="1:44" ht="22.5" customHeight="1" x14ac:dyDescent="0.15">
      <c r="A15" s="282"/>
      <c r="B15" s="283"/>
      <c r="C15" s="283"/>
      <c r="D15" s="283"/>
      <c r="E15" s="283"/>
      <c r="F15" s="283"/>
      <c r="G15" s="284"/>
      <c r="H15" s="349" t="s">
        <v>37</v>
      </c>
      <c r="I15" s="350"/>
      <c r="J15" s="350"/>
      <c r="K15" s="350"/>
      <c r="L15" s="350"/>
      <c r="M15" s="350"/>
      <c r="N15" s="350"/>
      <c r="O15" s="351"/>
      <c r="P15" s="345" t="s">
        <v>31</v>
      </c>
      <c r="Q15" s="345"/>
      <c r="R15" s="346"/>
      <c r="S15" s="346"/>
      <c r="T15" s="83" t="s">
        <v>11</v>
      </c>
      <c r="U15" s="334"/>
      <c r="V15" s="334"/>
      <c r="W15" s="161" t="s">
        <v>32</v>
      </c>
      <c r="X15" s="159" t="s">
        <v>33</v>
      </c>
      <c r="Y15" s="347" t="s">
        <v>34</v>
      </c>
      <c r="Z15" s="347"/>
      <c r="AA15" s="347"/>
      <c r="AB15" s="347"/>
      <c r="AC15" s="83" t="s">
        <v>11</v>
      </c>
      <c r="AD15" s="220" t="s">
        <v>35</v>
      </c>
      <c r="AE15" s="220"/>
      <c r="AF15" s="161" t="s">
        <v>32</v>
      </c>
      <c r="AG15" s="159"/>
      <c r="AH15" s="294" t="str">
        <f>IFERROR(DATEDIF(AP15,AQ15,"M"),"")</f>
        <v/>
      </c>
      <c r="AI15" s="294"/>
      <c r="AJ15" s="209" t="s">
        <v>36</v>
      </c>
      <c r="AK15" s="209"/>
      <c r="AL15" s="209"/>
      <c r="AM15" s="159"/>
      <c r="AN15" s="159"/>
      <c r="AO15" s="160"/>
      <c r="AP15" s="8" t="str">
        <f>IF(U15&lt;&gt;"",P15&amp;R15&amp;"/"&amp;U15&amp;"/"&amp;1,"")</f>
        <v/>
      </c>
      <c r="AQ15" s="119">
        <v>46266</v>
      </c>
    </row>
    <row r="16" spans="1:44" ht="22.5" customHeight="1" x14ac:dyDescent="0.15">
      <c r="A16" s="285"/>
      <c r="B16" s="286"/>
      <c r="C16" s="286"/>
      <c r="D16" s="286"/>
      <c r="E16" s="286"/>
      <c r="F16" s="286"/>
      <c r="G16" s="287"/>
      <c r="H16" s="260" t="s">
        <v>38</v>
      </c>
      <c r="I16" s="220"/>
      <c r="J16" s="220"/>
      <c r="K16" s="220"/>
      <c r="L16" s="220"/>
      <c r="M16" s="220"/>
      <c r="N16" s="220"/>
      <c r="O16" s="220"/>
      <c r="P16" s="348" t="s">
        <v>31</v>
      </c>
      <c r="Q16" s="345"/>
      <c r="R16" s="346"/>
      <c r="S16" s="346"/>
      <c r="T16" s="83" t="s">
        <v>11</v>
      </c>
      <c r="U16" s="334"/>
      <c r="V16" s="334"/>
      <c r="W16" s="167" t="s">
        <v>32</v>
      </c>
      <c r="X16" s="218" t="s">
        <v>39</v>
      </c>
      <c r="Y16" s="218"/>
      <c r="Z16" s="218"/>
      <c r="AA16" s="218"/>
      <c r="AB16" s="218"/>
      <c r="AC16" s="218"/>
      <c r="AD16" s="218"/>
      <c r="AE16" s="218"/>
      <c r="AF16" s="218"/>
      <c r="AG16" s="218"/>
      <c r="AH16" s="218"/>
      <c r="AI16" s="218"/>
      <c r="AJ16" s="218"/>
      <c r="AK16" s="218"/>
      <c r="AL16" s="218"/>
      <c r="AM16" s="218"/>
      <c r="AN16" s="218"/>
      <c r="AO16" s="219"/>
    </row>
    <row r="17" spans="1:44" ht="22.5" customHeight="1" x14ac:dyDescent="0.15">
      <c r="A17" s="329" t="s">
        <v>40</v>
      </c>
      <c r="B17" s="329"/>
      <c r="C17" s="329"/>
      <c r="D17" s="329"/>
      <c r="E17" s="329"/>
      <c r="F17" s="329"/>
      <c r="G17" s="329"/>
      <c r="H17" s="210" t="s">
        <v>41</v>
      </c>
      <c r="I17" s="211"/>
      <c r="J17" s="211"/>
      <c r="K17" s="211"/>
      <c r="L17" s="211"/>
      <c r="M17" s="211"/>
      <c r="N17" s="211"/>
      <c r="O17" s="212"/>
      <c r="P17" s="222"/>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4"/>
    </row>
    <row r="18" spans="1:44" ht="22.5" customHeight="1" x14ac:dyDescent="0.15">
      <c r="A18" s="329"/>
      <c r="B18" s="329"/>
      <c r="C18" s="329"/>
      <c r="D18" s="329"/>
      <c r="E18" s="329"/>
      <c r="F18" s="329"/>
      <c r="G18" s="329"/>
      <c r="H18" s="349" t="s">
        <v>37</v>
      </c>
      <c r="I18" s="350"/>
      <c r="J18" s="350"/>
      <c r="K18" s="350"/>
      <c r="L18" s="350"/>
      <c r="M18" s="350"/>
      <c r="N18" s="350"/>
      <c r="O18" s="351"/>
      <c r="P18" s="345" t="s">
        <v>31</v>
      </c>
      <c r="Q18" s="345"/>
      <c r="R18" s="346"/>
      <c r="S18" s="346"/>
      <c r="T18" s="83" t="s">
        <v>11</v>
      </c>
      <c r="U18" s="334"/>
      <c r="V18" s="334"/>
      <c r="W18" s="161" t="s">
        <v>32</v>
      </c>
      <c r="X18" s="159" t="s">
        <v>33</v>
      </c>
      <c r="Y18" s="345" t="s">
        <v>31</v>
      </c>
      <c r="Z18" s="345"/>
      <c r="AA18" s="346"/>
      <c r="AB18" s="346"/>
      <c r="AC18" s="83" t="s">
        <v>11</v>
      </c>
      <c r="AD18" s="334"/>
      <c r="AE18" s="334"/>
      <c r="AF18" s="161" t="s">
        <v>32</v>
      </c>
      <c r="AG18" s="159"/>
      <c r="AH18" s="202" t="str">
        <f>IFERROR(DATEDIF(AP18,AQ18,"M")+1,"")</f>
        <v/>
      </c>
      <c r="AI18" s="202"/>
      <c r="AJ18" s="209" t="s">
        <v>36</v>
      </c>
      <c r="AK18" s="209"/>
      <c r="AL18" s="209"/>
      <c r="AM18" s="159"/>
      <c r="AN18" s="159"/>
      <c r="AO18" s="160"/>
      <c r="AP18" s="12" t="str">
        <f>IF(AD18&lt;&gt;"",P18&amp;R18&amp;"/"&amp;U18&amp;"/"&amp;1,"")</f>
        <v/>
      </c>
      <c r="AQ18" s="12" t="str">
        <f>IF(AD18&lt;&gt;"",Y18&amp;AA18&amp;"/"&amp;AD18&amp;"/"&amp;1,"")</f>
        <v/>
      </c>
    </row>
    <row r="19" spans="1:44" ht="30" customHeight="1" x14ac:dyDescent="0.15">
      <c r="A19" s="190" t="s">
        <v>42</v>
      </c>
      <c r="B19" s="191"/>
      <c r="C19" s="191"/>
      <c r="D19" s="191"/>
      <c r="E19" s="191"/>
      <c r="F19" s="191"/>
      <c r="G19" s="192"/>
      <c r="H19" s="355"/>
      <c r="I19" s="356"/>
      <c r="J19" s="356"/>
      <c r="K19" s="356"/>
      <c r="L19" s="356"/>
      <c r="M19" s="356"/>
      <c r="N19" s="356"/>
      <c r="O19" s="356"/>
      <c r="P19" s="356"/>
      <c r="Q19" s="356"/>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15">
      <c r="A20" s="344" t="s">
        <v>43</v>
      </c>
      <c r="B20" s="344"/>
      <c r="C20" s="344"/>
      <c r="D20" s="344"/>
      <c r="E20" s="344"/>
      <c r="F20" s="344"/>
      <c r="G20" s="344"/>
      <c r="H20" s="273" t="s">
        <v>44</v>
      </c>
      <c r="I20" s="274"/>
      <c r="J20" s="274"/>
      <c r="K20" s="274"/>
      <c r="L20" s="274"/>
      <c r="M20" s="274"/>
      <c r="N20" s="274"/>
      <c r="O20" s="274"/>
      <c r="P20" s="211" t="s">
        <v>45</v>
      </c>
      <c r="Q20" s="211"/>
      <c r="R20" s="211"/>
      <c r="S20" s="365"/>
      <c r="T20" s="365"/>
      <c r="U20" s="366" t="s">
        <v>46</v>
      </c>
      <c r="V20" s="366"/>
      <c r="W20" s="366"/>
      <c r="X20" s="352"/>
      <c r="Y20" s="353"/>
      <c r="Z20" s="185" t="s">
        <v>47</v>
      </c>
      <c r="AA20" s="354"/>
      <c r="AB20" s="354"/>
      <c r="AC20" s="354"/>
      <c r="AD20" s="352"/>
      <c r="AE20" s="352"/>
      <c r="AF20" s="352"/>
      <c r="AG20" s="352"/>
      <c r="AH20" s="352"/>
      <c r="AI20" s="352"/>
      <c r="AJ20" s="272" t="s">
        <v>48</v>
      </c>
      <c r="AK20" s="272"/>
      <c r="AL20" s="272"/>
      <c r="AM20" s="352"/>
      <c r="AN20" s="352"/>
      <c r="AO20" s="353"/>
    </row>
    <row r="21" spans="1:44" ht="22.5" customHeight="1" x14ac:dyDescent="0.15">
      <c r="A21" s="210" t="s">
        <v>49</v>
      </c>
      <c r="B21" s="211"/>
      <c r="C21" s="211"/>
      <c r="D21" s="211"/>
      <c r="E21" s="211"/>
      <c r="F21" s="211"/>
      <c r="G21" s="212"/>
      <c r="H21" s="177" t="s">
        <v>50</v>
      </c>
      <c r="I21" s="178"/>
      <c r="J21" s="178"/>
      <c r="K21" s="361"/>
      <c r="L21" s="361"/>
      <c r="M21" s="362"/>
      <c r="N21" s="210" t="s">
        <v>51</v>
      </c>
      <c r="O21" s="211"/>
      <c r="P21" s="211"/>
      <c r="Q21" s="363"/>
      <c r="R21" s="363"/>
      <c r="S21" s="364"/>
      <c r="T21" s="185" t="s">
        <v>47</v>
      </c>
      <c r="U21" s="186"/>
      <c r="V21" s="186"/>
      <c r="W21" s="186"/>
      <c r="X21" s="352"/>
      <c r="Y21" s="352"/>
      <c r="Z21" s="352"/>
      <c r="AA21" s="352"/>
      <c r="AB21" s="352"/>
      <c r="AC21" s="352"/>
      <c r="AD21" s="272" t="s">
        <v>48</v>
      </c>
      <c r="AE21" s="272"/>
      <c r="AF21" s="272"/>
      <c r="AG21" s="352"/>
      <c r="AH21" s="352"/>
      <c r="AI21" s="352"/>
      <c r="AJ21" s="170"/>
      <c r="AK21" s="170"/>
      <c r="AL21" s="170"/>
      <c r="AM21" s="170"/>
      <c r="AN21" s="170"/>
      <c r="AO21" s="171"/>
    </row>
    <row r="22" spans="1:44" s="9" customFormat="1" ht="22.5" customHeight="1" x14ac:dyDescent="0.15">
      <c r="A22" s="357" t="s">
        <v>52</v>
      </c>
      <c r="B22" s="358"/>
      <c r="C22" s="358"/>
      <c r="D22" s="358"/>
      <c r="E22" s="358"/>
      <c r="F22" s="358"/>
      <c r="G22" s="359"/>
      <c r="H22" s="360" t="s">
        <v>34</v>
      </c>
      <c r="I22" s="347"/>
      <c r="J22" s="347"/>
      <c r="K22" s="347"/>
      <c r="L22" s="83" t="s">
        <v>11</v>
      </c>
      <c r="M22" s="334"/>
      <c r="N22" s="334"/>
      <c r="O22" s="161" t="s">
        <v>32</v>
      </c>
      <c r="P22" s="159" t="s">
        <v>33</v>
      </c>
      <c r="Q22" s="347" t="s">
        <v>53</v>
      </c>
      <c r="R22" s="347"/>
      <c r="S22" s="347"/>
      <c r="T22" s="347"/>
      <c r="U22" s="83" t="s">
        <v>11</v>
      </c>
      <c r="V22" s="334"/>
      <c r="W22" s="334"/>
      <c r="X22" s="161" t="s">
        <v>32</v>
      </c>
      <c r="Y22" s="159"/>
      <c r="Z22" s="294" t="str">
        <f>IFERROR(DATEDIF(AP22,AQ22,"M")+1,"")</f>
        <v/>
      </c>
      <c r="AA22" s="294"/>
      <c r="AB22" s="209" t="s">
        <v>36</v>
      </c>
      <c r="AC22" s="209"/>
      <c r="AD22" s="209"/>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15">
      <c r="A23" s="295" t="s">
        <v>54</v>
      </c>
      <c r="B23" s="296"/>
      <c r="C23" s="296"/>
      <c r="D23" s="296"/>
      <c r="E23" s="296"/>
      <c r="F23" s="296"/>
      <c r="G23" s="297"/>
      <c r="H23" s="367"/>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9"/>
    </row>
    <row r="24" spans="1:44" ht="33" customHeight="1" x14ac:dyDescent="0.15">
      <c r="A24" s="298"/>
      <c r="B24" s="299"/>
      <c r="C24" s="299"/>
      <c r="D24" s="299"/>
      <c r="E24" s="299"/>
      <c r="F24" s="299"/>
      <c r="G24" s="300"/>
      <c r="H24" s="375" t="s">
        <v>55</v>
      </c>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7"/>
    </row>
    <row r="25" spans="1:44" ht="82.5" customHeight="1" x14ac:dyDescent="0.15">
      <c r="A25" s="301"/>
      <c r="B25" s="302"/>
      <c r="C25" s="302"/>
      <c r="D25" s="302"/>
      <c r="E25" s="302"/>
      <c r="F25" s="302"/>
      <c r="G25" s="303"/>
      <c r="H25" s="249"/>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1"/>
    </row>
    <row r="26" spans="1:44" ht="30" customHeight="1" x14ac:dyDescent="0.15">
      <c r="A26" s="190" t="s">
        <v>56</v>
      </c>
      <c r="B26" s="370"/>
      <c r="C26" s="370"/>
      <c r="D26" s="370"/>
      <c r="E26" s="370"/>
      <c r="F26" s="370"/>
      <c r="G26" s="371"/>
      <c r="H26" s="237"/>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3"/>
    </row>
    <row r="27" spans="1:44" ht="22.5" customHeight="1" x14ac:dyDescent="0.15">
      <c r="A27" s="240" t="s">
        <v>57</v>
      </c>
      <c r="B27" s="241"/>
      <c r="C27" s="241"/>
      <c r="D27" s="241"/>
      <c r="E27" s="241"/>
      <c r="F27" s="241"/>
      <c r="G27" s="242"/>
      <c r="H27" s="89" t="s">
        <v>14</v>
      </c>
      <c r="I27" s="374"/>
      <c r="J27" s="374"/>
      <c r="K27" s="374"/>
      <c r="L27" s="374"/>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15">
      <c r="A28" s="243"/>
      <c r="B28" s="244"/>
      <c r="C28" s="244"/>
      <c r="D28" s="244"/>
      <c r="E28" s="244"/>
      <c r="F28" s="244"/>
      <c r="G28" s="245"/>
      <c r="H28" s="330"/>
      <c r="I28" s="256"/>
      <c r="J28" s="256"/>
      <c r="K28" s="256"/>
      <c r="L28" s="82" t="s">
        <v>11</v>
      </c>
      <c r="M28" s="256"/>
      <c r="N28" s="256"/>
      <c r="O28" s="90" t="s">
        <v>12</v>
      </c>
      <c r="P28" s="89" t="s">
        <v>60</v>
      </c>
      <c r="Q28" s="256"/>
      <c r="R28" s="256"/>
      <c r="S28" s="256"/>
      <c r="T28" s="256"/>
      <c r="U28" s="82" t="s">
        <v>11</v>
      </c>
      <c r="V28" s="256"/>
      <c r="W28" s="256"/>
      <c r="X28" s="90" t="s">
        <v>12</v>
      </c>
      <c r="Y28" s="191" t="s">
        <v>61</v>
      </c>
      <c r="Z28" s="191"/>
      <c r="AA28" s="191"/>
      <c r="AB28" s="236"/>
      <c r="AC28" s="236"/>
      <c r="AD28" s="236"/>
      <c r="AE28" s="236"/>
      <c r="AF28" s="236"/>
      <c r="AG28" s="236"/>
      <c r="AH28" s="236"/>
      <c r="AI28" s="236"/>
      <c r="AJ28" s="236"/>
      <c r="AK28" s="236"/>
      <c r="AL28" s="236"/>
      <c r="AM28" s="236"/>
      <c r="AN28" s="236"/>
      <c r="AO28" s="93" t="s">
        <v>62</v>
      </c>
    </row>
    <row r="29" spans="1:44" ht="22.5" customHeight="1" x14ac:dyDescent="0.15">
      <c r="A29" s="243"/>
      <c r="B29" s="244"/>
      <c r="C29" s="244"/>
      <c r="D29" s="244"/>
      <c r="E29" s="244"/>
      <c r="F29" s="244"/>
      <c r="G29" s="245"/>
      <c r="H29" s="330"/>
      <c r="I29" s="256"/>
      <c r="J29" s="256"/>
      <c r="K29" s="256"/>
      <c r="L29" s="82" t="s">
        <v>11</v>
      </c>
      <c r="M29" s="256"/>
      <c r="N29" s="256"/>
      <c r="O29" s="94" t="s">
        <v>12</v>
      </c>
      <c r="P29" s="95" t="s">
        <v>60</v>
      </c>
      <c r="Q29" s="256"/>
      <c r="R29" s="256"/>
      <c r="S29" s="256"/>
      <c r="T29" s="256"/>
      <c r="U29" s="82" t="s">
        <v>11</v>
      </c>
      <c r="V29" s="256"/>
      <c r="W29" s="256"/>
      <c r="X29" s="94" t="s">
        <v>12</v>
      </c>
      <c r="Y29" s="191" t="s">
        <v>61</v>
      </c>
      <c r="Z29" s="191"/>
      <c r="AA29" s="191"/>
      <c r="AB29" s="236"/>
      <c r="AC29" s="236"/>
      <c r="AD29" s="236"/>
      <c r="AE29" s="236"/>
      <c r="AF29" s="236"/>
      <c r="AG29" s="236"/>
      <c r="AH29" s="236"/>
      <c r="AI29" s="236"/>
      <c r="AJ29" s="236"/>
      <c r="AK29" s="236"/>
      <c r="AL29" s="236"/>
      <c r="AM29" s="236"/>
      <c r="AN29" s="236"/>
      <c r="AO29" s="96" t="s">
        <v>62</v>
      </c>
    </row>
    <row r="30" spans="1:44" ht="22.5" customHeight="1" x14ac:dyDescent="0.15">
      <c r="A30" s="240" t="s">
        <v>63</v>
      </c>
      <c r="B30" s="241"/>
      <c r="C30" s="241"/>
      <c r="D30" s="241"/>
      <c r="E30" s="241"/>
      <c r="F30" s="241"/>
      <c r="G30" s="242"/>
      <c r="H30" s="378"/>
      <c r="I30" s="365"/>
      <c r="J30" s="365"/>
      <c r="K30" s="365"/>
      <c r="L30" s="365"/>
      <c r="M30" s="365"/>
      <c r="N30" s="379" t="s">
        <v>64</v>
      </c>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80"/>
    </row>
    <row r="31" spans="1:44" ht="22.5" customHeight="1" x14ac:dyDescent="0.15">
      <c r="A31" s="240" t="s">
        <v>65</v>
      </c>
      <c r="B31" s="241"/>
      <c r="C31" s="241"/>
      <c r="D31" s="241"/>
      <c r="E31" s="241"/>
      <c r="F31" s="241"/>
      <c r="G31" s="242"/>
      <c r="H31" s="378"/>
      <c r="I31" s="365"/>
      <c r="J31" s="365"/>
      <c r="K31" s="365"/>
      <c r="L31" s="365"/>
      <c r="M31" s="365"/>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80"/>
    </row>
    <row r="32" spans="1:44" ht="22.5" customHeight="1" x14ac:dyDescent="0.15">
      <c r="A32" s="190" t="s">
        <v>66</v>
      </c>
      <c r="B32" s="191"/>
      <c r="C32" s="191"/>
      <c r="D32" s="191"/>
      <c r="E32" s="191"/>
      <c r="F32" s="191"/>
      <c r="G32" s="192"/>
      <c r="H32" s="381"/>
      <c r="I32" s="381"/>
      <c r="J32" s="381"/>
      <c r="K32" s="381"/>
      <c r="L32" s="381"/>
      <c r="M32" s="381"/>
      <c r="N32" s="381"/>
      <c r="O32" s="381"/>
      <c r="P32" s="381"/>
      <c r="Q32" s="381"/>
      <c r="R32" s="381"/>
      <c r="S32" s="381"/>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15">
      <c r="A33" s="190" t="s">
        <v>67</v>
      </c>
      <c r="B33" s="308"/>
      <c r="C33" s="308"/>
      <c r="D33" s="308"/>
      <c r="E33" s="308"/>
      <c r="F33" s="308"/>
      <c r="G33" s="308"/>
      <c r="H33" s="222"/>
      <c r="I33" s="223"/>
      <c r="J33" s="223"/>
      <c r="K33" s="223"/>
      <c r="L33" s="223"/>
      <c r="M33" s="223"/>
      <c r="N33" s="223"/>
      <c r="O33" s="223"/>
      <c r="P33" s="223"/>
      <c r="Q33" s="223"/>
      <c r="R33" s="223"/>
      <c r="S33" s="224"/>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15">
      <c r="A34" s="190" t="s">
        <v>68</v>
      </c>
      <c r="B34" s="327"/>
      <c r="C34" s="327"/>
      <c r="D34" s="327"/>
      <c r="E34" s="327"/>
      <c r="F34" s="327"/>
      <c r="G34" s="328"/>
      <c r="H34" s="190" t="s">
        <v>69</v>
      </c>
      <c r="I34" s="308"/>
      <c r="J34" s="308"/>
      <c r="K34" s="382"/>
      <c r="L34" s="383"/>
      <c r="M34" s="383"/>
      <c r="N34" s="383"/>
      <c r="O34" s="383"/>
      <c r="P34" s="383"/>
      <c r="Q34" s="383"/>
      <c r="R34" s="383"/>
      <c r="S34" s="383"/>
      <c r="T34" s="211" t="s">
        <v>21</v>
      </c>
      <c r="U34" s="211"/>
      <c r="V34" s="211"/>
      <c r="W34" s="202" t="str">
        <f>IFERROR(VLOOKUP(AI34,'データ（学校番号・国番号等）'!D:E,2,FALSE),"自動表示")</f>
        <v>自動表示</v>
      </c>
      <c r="X34" s="313"/>
      <c r="Y34" s="313"/>
      <c r="Z34" s="313"/>
      <c r="AA34" s="313"/>
      <c r="AB34" s="313"/>
      <c r="AC34" s="313"/>
      <c r="AD34" s="313"/>
      <c r="AE34" s="313"/>
      <c r="AF34" s="211" t="s">
        <v>22</v>
      </c>
      <c r="AG34" s="313"/>
      <c r="AH34" s="313"/>
      <c r="AI34" s="340"/>
      <c r="AJ34" s="384"/>
      <c r="AK34" s="384"/>
      <c r="AL34" s="384"/>
      <c r="AM34" s="384"/>
      <c r="AN34" s="384"/>
      <c r="AO34" s="385"/>
    </row>
    <row r="35" spans="1:41" ht="45.75" customHeight="1" x14ac:dyDescent="0.15">
      <c r="A35" s="190" t="s">
        <v>70</v>
      </c>
      <c r="B35" s="370"/>
      <c r="C35" s="370"/>
      <c r="D35" s="370"/>
      <c r="E35" s="370"/>
      <c r="F35" s="370"/>
      <c r="G35" s="371"/>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0"/>
    </row>
  </sheetData>
  <sheetProtection algorithmName="SHA-512" hashValue="wng6rHtooc5MdkNqUyVnN0dDK0MjUCoMT8PxHE/eOwbJXKNNFiBfbYukoVnSNqZ5WNYo45ld9MF0x0S9Ts9gpA==" saltValue="Re9BfoFvl5NCP5aWKSPU7w=="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1">
    <dataValidation type="list" allowBlank="1" showInputMessage="1" showErrorMessage="1" sqref="U14:V16 U18:V18 AD18:AE18 M22:N22 V22:W22 M28:N29 V28:W29 O7:Q7"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F4F65690-A5FC-46A4-BEDF-9BC6A5E5813C}">
      <formula1>年_西暦</formula1>
    </dataValidation>
    <dataValidation type="list" allowBlank="1" showInputMessage="1" showErrorMessage="1" sqref="R14:S14 R15:S15 R16:S16 R18:S18 AA18:AB18" xr:uid="{23A7DFE3-ADE6-4AD9-A440-FADF276B18E4}">
      <formula1>年_下２桁</formula1>
    </dataValidation>
    <dataValidation type="list" allowBlank="1" showInputMessage="1" showErrorMessage="1" sqref="H19:Q19" xr:uid="{322DA6BB-1B16-402D-B792-B54854C9761F}">
      <formula1>該当する語学能力条件番号</formula1>
    </dataValidation>
    <dataValidation type="list" allowBlank="1" showInputMessage="1" showErrorMessage="1" sqref="H33:S33" xr:uid="{BA88E0BB-196C-4F5B-818C-34F970CE78AE}">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A08-7222-46A1-A454-DC8C7A15DCD9}">
  <sheetPr>
    <tabColor rgb="FFFFFF00"/>
    <pageSetUpPr fitToPage="1"/>
  </sheetPr>
  <dimension ref="A1:WWY27"/>
  <sheetViews>
    <sheetView view="pageBreakPreview" zoomScale="70" zoomScaleNormal="55" zoomScaleSheetLayoutView="70" workbookViewId="0">
      <selection activeCell="A18" sqref="A18"/>
    </sheetView>
  </sheetViews>
  <sheetFormatPr defaultColWidth="12" defaultRowHeight="13.5" x14ac:dyDescent="0.15"/>
  <cols>
    <col min="1" max="1" width="4.125" style="50" customWidth="1"/>
    <col min="2" max="2" width="10" style="56" customWidth="1"/>
    <col min="3" max="3" width="15.5" style="52" customWidth="1"/>
    <col min="4" max="4" width="5.5" style="52" customWidth="1"/>
    <col min="5" max="5" width="7.5" style="53" customWidth="1"/>
    <col min="6" max="7" width="9.875" style="53" customWidth="1"/>
    <col min="8" max="8" width="23.5" style="52" customWidth="1"/>
    <col min="9" max="9" width="7" style="54" customWidth="1"/>
    <col min="10" max="10" width="11.875" style="52" customWidth="1"/>
    <col min="11" max="11" width="19.875" style="52" customWidth="1"/>
    <col min="12" max="12" width="12.5" style="52" customWidth="1"/>
    <col min="13" max="13" width="19.875" style="52" customWidth="1"/>
    <col min="14" max="14" width="12.5" style="52" customWidth="1"/>
    <col min="15" max="16" width="17.5" style="54" customWidth="1"/>
    <col min="17" max="18" width="18.875" style="54" customWidth="1"/>
    <col min="19" max="19" width="11.5" style="54" customWidth="1"/>
    <col min="20" max="20" width="12.5" style="54" customWidth="1"/>
    <col min="21" max="21" width="9.875" style="54" customWidth="1"/>
    <col min="22" max="22" width="9" style="54" customWidth="1"/>
    <col min="23" max="23" width="11.5" style="54" customWidth="1"/>
    <col min="24" max="24" width="22" style="54" customWidth="1"/>
    <col min="25" max="26" width="11.125" style="54" customWidth="1"/>
    <col min="27" max="28" width="8.5" style="55" customWidth="1"/>
    <col min="29" max="29" width="10.5" style="55" customWidth="1"/>
    <col min="30" max="32" width="8.5" style="55" customWidth="1"/>
    <col min="33" max="33" width="10.5" style="55" customWidth="1"/>
    <col min="34" max="34" width="8.5" style="55" customWidth="1"/>
    <col min="35" max="35" width="9.5" style="54" customWidth="1"/>
    <col min="36" max="36" width="6.125" style="54" customWidth="1"/>
    <col min="37" max="37" width="9.5" style="52" customWidth="1"/>
    <col min="38" max="38" width="6.125" style="52" customWidth="1"/>
    <col min="39" max="39" width="8.875" style="52" customWidth="1"/>
    <col min="40" max="40" width="13" style="50" customWidth="1"/>
    <col min="41" max="41" width="5.5" style="50" customWidth="1"/>
    <col min="42" max="42" width="6.125" style="50" customWidth="1"/>
    <col min="43" max="43" width="15.875" style="50" customWidth="1"/>
    <col min="44" max="44" width="17.125" style="50" bestFit="1" customWidth="1"/>
    <col min="45" max="45" width="17.125" style="50" customWidth="1"/>
    <col min="46" max="47" width="19.5" style="50" customWidth="1"/>
    <col min="48" max="279" width="12" style="50"/>
    <col min="280" max="280" width="4.125" style="50" customWidth="1"/>
    <col min="281" max="281" width="11.125" style="50" customWidth="1"/>
    <col min="282" max="282" width="21.5" style="50" customWidth="1"/>
    <col min="283" max="283" width="6.875" style="50" customWidth="1"/>
    <col min="284" max="284" width="26.875" style="50" customWidth="1"/>
    <col min="285" max="285" width="13.875" style="50" customWidth="1"/>
    <col min="286" max="286" width="8.5" style="50" customWidth="1"/>
    <col min="287" max="287" width="12" style="50" customWidth="1"/>
    <col min="288" max="288" width="7.5" style="50" customWidth="1"/>
    <col min="289" max="289" width="11.125" style="50" customWidth="1"/>
    <col min="290" max="290" width="19" style="50" customWidth="1"/>
    <col min="291" max="292" width="9.5" style="50" customWidth="1"/>
    <col min="293" max="293" width="26.875" style="50" customWidth="1"/>
    <col min="294" max="297" width="9.5" style="50" customWidth="1"/>
    <col min="298" max="298" width="17.5" style="50" customWidth="1"/>
    <col min="299" max="299" width="21.5" style="50" customWidth="1"/>
    <col min="300" max="535" width="12" style="50"/>
    <col min="536" max="536" width="4.125" style="50" customWidth="1"/>
    <col min="537" max="537" width="11.125" style="50" customWidth="1"/>
    <col min="538" max="538" width="21.5" style="50" customWidth="1"/>
    <col min="539" max="539" width="6.875" style="50" customWidth="1"/>
    <col min="540" max="540" width="26.875" style="50" customWidth="1"/>
    <col min="541" max="541" width="13.875" style="50" customWidth="1"/>
    <col min="542" max="542" width="8.5" style="50" customWidth="1"/>
    <col min="543" max="543" width="12" style="50" customWidth="1"/>
    <col min="544" max="544" width="7.5" style="50" customWidth="1"/>
    <col min="545" max="545" width="11.125" style="50" customWidth="1"/>
    <col min="546" max="546" width="19" style="50" customWidth="1"/>
    <col min="547" max="548" width="9.5" style="50" customWidth="1"/>
    <col min="549" max="549" width="26.875" style="50" customWidth="1"/>
    <col min="550" max="553" width="9.5" style="50" customWidth="1"/>
    <col min="554" max="554" width="17.5" style="50" customWidth="1"/>
    <col min="555" max="555" width="21.5" style="50" customWidth="1"/>
    <col min="556" max="791" width="12" style="50"/>
    <col min="792" max="792" width="4.125" style="50" customWidth="1"/>
    <col min="793" max="793" width="11.125" style="50" customWidth="1"/>
    <col min="794" max="794" width="21.5" style="50" customWidth="1"/>
    <col min="795" max="795" width="6.875" style="50" customWidth="1"/>
    <col min="796" max="796" width="26.875" style="50" customWidth="1"/>
    <col min="797" max="797" width="13.875" style="50" customWidth="1"/>
    <col min="798" max="798" width="8.5" style="50" customWidth="1"/>
    <col min="799" max="799" width="12" style="50" customWidth="1"/>
    <col min="800" max="800" width="7.5" style="50" customWidth="1"/>
    <col min="801" max="801" width="11.125" style="50" customWidth="1"/>
    <col min="802" max="802" width="19" style="50" customWidth="1"/>
    <col min="803" max="804" width="9.5" style="50" customWidth="1"/>
    <col min="805" max="805" width="26.875" style="50" customWidth="1"/>
    <col min="806" max="809" width="9.5" style="50" customWidth="1"/>
    <col min="810" max="810" width="17.5" style="50" customWidth="1"/>
    <col min="811" max="811" width="21.5" style="50" customWidth="1"/>
    <col min="812" max="1047" width="12" style="50"/>
    <col min="1048" max="1048" width="4.125" style="50" customWidth="1"/>
    <col min="1049" max="1049" width="11.125" style="50" customWidth="1"/>
    <col min="1050" max="1050" width="21.5" style="50" customWidth="1"/>
    <col min="1051" max="1051" width="6.875" style="50" customWidth="1"/>
    <col min="1052" max="1052" width="26.875" style="50" customWidth="1"/>
    <col min="1053" max="1053" width="13.875" style="50" customWidth="1"/>
    <col min="1054" max="1054" width="8.5" style="50" customWidth="1"/>
    <col min="1055" max="1055" width="12" style="50" customWidth="1"/>
    <col min="1056" max="1056" width="7.5" style="50" customWidth="1"/>
    <col min="1057" max="1057" width="11.125" style="50" customWidth="1"/>
    <col min="1058" max="1058" width="19" style="50" customWidth="1"/>
    <col min="1059" max="1060" width="9.5" style="50" customWidth="1"/>
    <col min="1061" max="1061" width="26.875" style="50" customWidth="1"/>
    <col min="1062" max="1065" width="9.5" style="50" customWidth="1"/>
    <col min="1066" max="1066" width="17.5" style="50" customWidth="1"/>
    <col min="1067" max="1067" width="21.5" style="50" customWidth="1"/>
    <col min="1068" max="1303" width="12" style="50"/>
    <col min="1304" max="1304" width="4.125" style="50" customWidth="1"/>
    <col min="1305" max="1305" width="11.125" style="50" customWidth="1"/>
    <col min="1306" max="1306" width="21.5" style="50" customWidth="1"/>
    <col min="1307" max="1307" width="6.875" style="50" customWidth="1"/>
    <col min="1308" max="1308" width="26.875" style="50" customWidth="1"/>
    <col min="1309" max="1309" width="13.875" style="50" customWidth="1"/>
    <col min="1310" max="1310" width="8.5" style="50" customWidth="1"/>
    <col min="1311" max="1311" width="12" style="50" customWidth="1"/>
    <col min="1312" max="1312" width="7.5" style="50" customWidth="1"/>
    <col min="1313" max="1313" width="11.125" style="50" customWidth="1"/>
    <col min="1314" max="1314" width="19" style="50" customWidth="1"/>
    <col min="1315" max="1316" width="9.5" style="50" customWidth="1"/>
    <col min="1317" max="1317" width="26.875" style="50" customWidth="1"/>
    <col min="1318" max="1321" width="9.5" style="50" customWidth="1"/>
    <col min="1322" max="1322" width="17.5" style="50" customWidth="1"/>
    <col min="1323" max="1323" width="21.5" style="50" customWidth="1"/>
    <col min="1324" max="1559" width="12" style="50"/>
    <col min="1560" max="1560" width="4.125" style="50" customWidth="1"/>
    <col min="1561" max="1561" width="11.125" style="50" customWidth="1"/>
    <col min="1562" max="1562" width="21.5" style="50" customWidth="1"/>
    <col min="1563" max="1563" width="6.875" style="50" customWidth="1"/>
    <col min="1564" max="1564" width="26.875" style="50" customWidth="1"/>
    <col min="1565" max="1565" width="13.875" style="50" customWidth="1"/>
    <col min="1566" max="1566" width="8.5" style="50" customWidth="1"/>
    <col min="1567" max="1567" width="12" style="50" customWidth="1"/>
    <col min="1568" max="1568" width="7.5" style="50" customWidth="1"/>
    <col min="1569" max="1569" width="11.125" style="50" customWidth="1"/>
    <col min="1570" max="1570" width="19" style="50" customWidth="1"/>
    <col min="1571" max="1572" width="9.5" style="50" customWidth="1"/>
    <col min="1573" max="1573" width="26.875" style="50" customWidth="1"/>
    <col min="1574" max="1577" width="9.5" style="50" customWidth="1"/>
    <col min="1578" max="1578" width="17.5" style="50" customWidth="1"/>
    <col min="1579" max="1579" width="21.5" style="50" customWidth="1"/>
    <col min="1580" max="1815" width="12" style="50"/>
    <col min="1816" max="1816" width="4.125" style="50" customWidth="1"/>
    <col min="1817" max="1817" width="11.125" style="50" customWidth="1"/>
    <col min="1818" max="1818" width="21.5" style="50" customWidth="1"/>
    <col min="1819" max="1819" width="6.875" style="50" customWidth="1"/>
    <col min="1820" max="1820" width="26.875" style="50" customWidth="1"/>
    <col min="1821" max="1821" width="13.875" style="50" customWidth="1"/>
    <col min="1822" max="1822" width="8.5" style="50" customWidth="1"/>
    <col min="1823" max="1823" width="12" style="50" customWidth="1"/>
    <col min="1824" max="1824" width="7.5" style="50" customWidth="1"/>
    <col min="1825" max="1825" width="11.125" style="50" customWidth="1"/>
    <col min="1826" max="1826" width="19" style="50" customWidth="1"/>
    <col min="1827" max="1828" width="9.5" style="50" customWidth="1"/>
    <col min="1829" max="1829" width="26.875" style="50" customWidth="1"/>
    <col min="1830" max="1833" width="9.5" style="50" customWidth="1"/>
    <col min="1834" max="1834" width="17.5" style="50" customWidth="1"/>
    <col min="1835" max="1835" width="21.5" style="50" customWidth="1"/>
    <col min="1836" max="2071" width="12" style="50"/>
    <col min="2072" max="2072" width="4.125" style="50" customWidth="1"/>
    <col min="2073" max="2073" width="11.125" style="50" customWidth="1"/>
    <col min="2074" max="2074" width="21.5" style="50" customWidth="1"/>
    <col min="2075" max="2075" width="6.875" style="50" customWidth="1"/>
    <col min="2076" max="2076" width="26.875" style="50" customWidth="1"/>
    <col min="2077" max="2077" width="13.875" style="50" customWidth="1"/>
    <col min="2078" max="2078" width="8.5" style="50" customWidth="1"/>
    <col min="2079" max="2079" width="12" style="50" customWidth="1"/>
    <col min="2080" max="2080" width="7.5" style="50" customWidth="1"/>
    <col min="2081" max="2081" width="11.125" style="50" customWidth="1"/>
    <col min="2082" max="2082" width="19" style="50" customWidth="1"/>
    <col min="2083" max="2084" width="9.5" style="50" customWidth="1"/>
    <col min="2085" max="2085" width="26.875" style="50" customWidth="1"/>
    <col min="2086" max="2089" width="9.5" style="50" customWidth="1"/>
    <col min="2090" max="2090" width="17.5" style="50" customWidth="1"/>
    <col min="2091" max="2091" width="21.5" style="50" customWidth="1"/>
    <col min="2092" max="2327" width="12" style="50"/>
    <col min="2328" max="2328" width="4.125" style="50" customWidth="1"/>
    <col min="2329" max="2329" width="11.125" style="50" customWidth="1"/>
    <col min="2330" max="2330" width="21.5" style="50" customWidth="1"/>
    <col min="2331" max="2331" width="6.875" style="50" customWidth="1"/>
    <col min="2332" max="2332" width="26.875" style="50" customWidth="1"/>
    <col min="2333" max="2333" width="13.875" style="50" customWidth="1"/>
    <col min="2334" max="2334" width="8.5" style="50" customWidth="1"/>
    <col min="2335" max="2335" width="12" style="50" customWidth="1"/>
    <col min="2336" max="2336" width="7.5" style="50" customWidth="1"/>
    <col min="2337" max="2337" width="11.125" style="50" customWidth="1"/>
    <col min="2338" max="2338" width="19" style="50" customWidth="1"/>
    <col min="2339" max="2340" width="9.5" style="50" customWidth="1"/>
    <col min="2341" max="2341" width="26.875" style="50" customWidth="1"/>
    <col min="2342" max="2345" width="9.5" style="50" customWidth="1"/>
    <col min="2346" max="2346" width="17.5" style="50" customWidth="1"/>
    <col min="2347" max="2347" width="21.5" style="50" customWidth="1"/>
    <col min="2348" max="2583" width="12" style="50"/>
    <col min="2584" max="2584" width="4.125" style="50" customWidth="1"/>
    <col min="2585" max="2585" width="11.125" style="50" customWidth="1"/>
    <col min="2586" max="2586" width="21.5" style="50" customWidth="1"/>
    <col min="2587" max="2587" width="6.875" style="50" customWidth="1"/>
    <col min="2588" max="2588" width="26.875" style="50" customWidth="1"/>
    <col min="2589" max="2589" width="13.875" style="50" customWidth="1"/>
    <col min="2590" max="2590" width="8.5" style="50" customWidth="1"/>
    <col min="2591" max="2591" width="12" style="50" customWidth="1"/>
    <col min="2592" max="2592" width="7.5" style="50" customWidth="1"/>
    <col min="2593" max="2593" width="11.125" style="50" customWidth="1"/>
    <col min="2594" max="2594" width="19" style="50" customWidth="1"/>
    <col min="2595" max="2596" width="9.5" style="50" customWidth="1"/>
    <col min="2597" max="2597" width="26.875" style="50" customWidth="1"/>
    <col min="2598" max="2601" width="9.5" style="50" customWidth="1"/>
    <col min="2602" max="2602" width="17.5" style="50" customWidth="1"/>
    <col min="2603" max="2603" width="21.5" style="50" customWidth="1"/>
    <col min="2604" max="2839" width="12" style="50"/>
    <col min="2840" max="2840" width="4.125" style="50" customWidth="1"/>
    <col min="2841" max="2841" width="11.125" style="50" customWidth="1"/>
    <col min="2842" max="2842" width="21.5" style="50" customWidth="1"/>
    <col min="2843" max="2843" width="6.875" style="50" customWidth="1"/>
    <col min="2844" max="2844" width="26.875" style="50" customWidth="1"/>
    <col min="2845" max="2845" width="13.875" style="50" customWidth="1"/>
    <col min="2846" max="2846" width="8.5" style="50" customWidth="1"/>
    <col min="2847" max="2847" width="12" style="50" customWidth="1"/>
    <col min="2848" max="2848" width="7.5" style="50" customWidth="1"/>
    <col min="2849" max="2849" width="11.125" style="50" customWidth="1"/>
    <col min="2850" max="2850" width="19" style="50" customWidth="1"/>
    <col min="2851" max="2852" width="9.5" style="50" customWidth="1"/>
    <col min="2853" max="2853" width="26.875" style="50" customWidth="1"/>
    <col min="2854" max="2857" width="9.5" style="50" customWidth="1"/>
    <col min="2858" max="2858" width="17.5" style="50" customWidth="1"/>
    <col min="2859" max="2859" width="21.5" style="50" customWidth="1"/>
    <col min="2860" max="3095" width="12" style="50"/>
    <col min="3096" max="3096" width="4.125" style="50" customWidth="1"/>
    <col min="3097" max="3097" width="11.125" style="50" customWidth="1"/>
    <col min="3098" max="3098" width="21.5" style="50" customWidth="1"/>
    <col min="3099" max="3099" width="6.875" style="50" customWidth="1"/>
    <col min="3100" max="3100" width="26.875" style="50" customWidth="1"/>
    <col min="3101" max="3101" width="13.875" style="50" customWidth="1"/>
    <col min="3102" max="3102" width="8.5" style="50" customWidth="1"/>
    <col min="3103" max="3103" width="12" style="50" customWidth="1"/>
    <col min="3104" max="3104" width="7.5" style="50" customWidth="1"/>
    <col min="3105" max="3105" width="11.125" style="50" customWidth="1"/>
    <col min="3106" max="3106" width="19" style="50" customWidth="1"/>
    <col min="3107" max="3108" width="9.5" style="50" customWidth="1"/>
    <col min="3109" max="3109" width="26.875" style="50" customWidth="1"/>
    <col min="3110" max="3113" width="9.5" style="50" customWidth="1"/>
    <col min="3114" max="3114" width="17.5" style="50" customWidth="1"/>
    <col min="3115" max="3115" width="21.5" style="50" customWidth="1"/>
    <col min="3116" max="3351" width="12" style="50"/>
    <col min="3352" max="3352" width="4.125" style="50" customWidth="1"/>
    <col min="3353" max="3353" width="11.125" style="50" customWidth="1"/>
    <col min="3354" max="3354" width="21.5" style="50" customWidth="1"/>
    <col min="3355" max="3355" width="6.875" style="50" customWidth="1"/>
    <col min="3356" max="3356" width="26.875" style="50" customWidth="1"/>
    <col min="3357" max="3357" width="13.875" style="50" customWidth="1"/>
    <col min="3358" max="3358" width="8.5" style="50" customWidth="1"/>
    <col min="3359" max="3359" width="12" style="50" customWidth="1"/>
    <col min="3360" max="3360" width="7.5" style="50" customWidth="1"/>
    <col min="3361" max="3361" width="11.125" style="50" customWidth="1"/>
    <col min="3362" max="3362" width="19" style="50" customWidth="1"/>
    <col min="3363" max="3364" width="9.5" style="50" customWidth="1"/>
    <col min="3365" max="3365" width="26.875" style="50" customWidth="1"/>
    <col min="3366" max="3369" width="9.5" style="50" customWidth="1"/>
    <col min="3370" max="3370" width="17.5" style="50" customWidth="1"/>
    <col min="3371" max="3371" width="21.5" style="50" customWidth="1"/>
    <col min="3372" max="3607" width="12" style="50"/>
    <col min="3608" max="3608" width="4.125" style="50" customWidth="1"/>
    <col min="3609" max="3609" width="11.125" style="50" customWidth="1"/>
    <col min="3610" max="3610" width="21.5" style="50" customWidth="1"/>
    <col min="3611" max="3611" width="6.875" style="50" customWidth="1"/>
    <col min="3612" max="3612" width="26.875" style="50" customWidth="1"/>
    <col min="3613" max="3613" width="13.875" style="50" customWidth="1"/>
    <col min="3614" max="3614" width="8.5" style="50" customWidth="1"/>
    <col min="3615" max="3615" width="12" style="50" customWidth="1"/>
    <col min="3616" max="3616" width="7.5" style="50" customWidth="1"/>
    <col min="3617" max="3617" width="11.125" style="50" customWidth="1"/>
    <col min="3618" max="3618" width="19" style="50" customWidth="1"/>
    <col min="3619" max="3620" width="9.5" style="50" customWidth="1"/>
    <col min="3621" max="3621" width="26.875" style="50" customWidth="1"/>
    <col min="3622" max="3625" width="9.5" style="50" customWidth="1"/>
    <col min="3626" max="3626" width="17.5" style="50" customWidth="1"/>
    <col min="3627" max="3627" width="21.5" style="50" customWidth="1"/>
    <col min="3628" max="3863" width="12" style="50"/>
    <col min="3864" max="3864" width="4.125" style="50" customWidth="1"/>
    <col min="3865" max="3865" width="11.125" style="50" customWidth="1"/>
    <col min="3866" max="3866" width="21.5" style="50" customWidth="1"/>
    <col min="3867" max="3867" width="6.875" style="50" customWidth="1"/>
    <col min="3868" max="3868" width="26.875" style="50" customWidth="1"/>
    <col min="3869" max="3869" width="13.875" style="50" customWidth="1"/>
    <col min="3870" max="3870" width="8.5" style="50" customWidth="1"/>
    <col min="3871" max="3871" width="12" style="50" customWidth="1"/>
    <col min="3872" max="3872" width="7.5" style="50" customWidth="1"/>
    <col min="3873" max="3873" width="11.125" style="50" customWidth="1"/>
    <col min="3874" max="3874" width="19" style="50" customWidth="1"/>
    <col min="3875" max="3876" width="9.5" style="50" customWidth="1"/>
    <col min="3877" max="3877" width="26.875" style="50" customWidth="1"/>
    <col min="3878" max="3881" width="9.5" style="50" customWidth="1"/>
    <col min="3882" max="3882" width="17.5" style="50" customWidth="1"/>
    <col min="3883" max="3883" width="21.5" style="50" customWidth="1"/>
    <col min="3884" max="4119" width="12" style="50"/>
    <col min="4120" max="4120" width="4.125" style="50" customWidth="1"/>
    <col min="4121" max="4121" width="11.125" style="50" customWidth="1"/>
    <col min="4122" max="4122" width="21.5" style="50" customWidth="1"/>
    <col min="4123" max="4123" width="6.875" style="50" customWidth="1"/>
    <col min="4124" max="4124" width="26.875" style="50" customWidth="1"/>
    <col min="4125" max="4125" width="13.875" style="50" customWidth="1"/>
    <col min="4126" max="4126" width="8.5" style="50" customWidth="1"/>
    <col min="4127" max="4127" width="12" style="50" customWidth="1"/>
    <col min="4128" max="4128" width="7.5" style="50" customWidth="1"/>
    <col min="4129" max="4129" width="11.125" style="50" customWidth="1"/>
    <col min="4130" max="4130" width="19" style="50" customWidth="1"/>
    <col min="4131" max="4132" width="9.5" style="50" customWidth="1"/>
    <col min="4133" max="4133" width="26.875" style="50" customWidth="1"/>
    <col min="4134" max="4137" width="9.5" style="50" customWidth="1"/>
    <col min="4138" max="4138" width="17.5" style="50" customWidth="1"/>
    <col min="4139" max="4139" width="21.5" style="50" customWidth="1"/>
    <col min="4140" max="4375" width="12" style="50"/>
    <col min="4376" max="4376" width="4.125" style="50" customWidth="1"/>
    <col min="4377" max="4377" width="11.125" style="50" customWidth="1"/>
    <col min="4378" max="4378" width="21.5" style="50" customWidth="1"/>
    <col min="4379" max="4379" width="6.875" style="50" customWidth="1"/>
    <col min="4380" max="4380" width="26.875" style="50" customWidth="1"/>
    <col min="4381" max="4381" width="13.875" style="50" customWidth="1"/>
    <col min="4382" max="4382" width="8.5" style="50" customWidth="1"/>
    <col min="4383" max="4383" width="12" style="50" customWidth="1"/>
    <col min="4384" max="4384" width="7.5" style="50" customWidth="1"/>
    <col min="4385" max="4385" width="11.125" style="50" customWidth="1"/>
    <col min="4386" max="4386" width="19" style="50" customWidth="1"/>
    <col min="4387" max="4388" width="9.5" style="50" customWidth="1"/>
    <col min="4389" max="4389" width="26.875" style="50" customWidth="1"/>
    <col min="4390" max="4393" width="9.5" style="50" customWidth="1"/>
    <col min="4394" max="4394" width="17.5" style="50" customWidth="1"/>
    <col min="4395" max="4395" width="21.5" style="50" customWidth="1"/>
    <col min="4396" max="4631" width="12" style="50"/>
    <col min="4632" max="4632" width="4.125" style="50" customWidth="1"/>
    <col min="4633" max="4633" width="11.125" style="50" customWidth="1"/>
    <col min="4634" max="4634" width="21.5" style="50" customWidth="1"/>
    <col min="4635" max="4635" width="6.875" style="50" customWidth="1"/>
    <col min="4636" max="4636" width="26.875" style="50" customWidth="1"/>
    <col min="4637" max="4637" width="13.875" style="50" customWidth="1"/>
    <col min="4638" max="4638" width="8.5" style="50" customWidth="1"/>
    <col min="4639" max="4639" width="12" style="50" customWidth="1"/>
    <col min="4640" max="4640" width="7.5" style="50" customWidth="1"/>
    <col min="4641" max="4641" width="11.125" style="50" customWidth="1"/>
    <col min="4642" max="4642" width="19" style="50" customWidth="1"/>
    <col min="4643" max="4644" width="9.5" style="50" customWidth="1"/>
    <col min="4645" max="4645" width="26.875" style="50" customWidth="1"/>
    <col min="4646" max="4649" width="9.5" style="50" customWidth="1"/>
    <col min="4650" max="4650" width="17.5" style="50" customWidth="1"/>
    <col min="4651" max="4651" width="21.5" style="50" customWidth="1"/>
    <col min="4652" max="4887" width="12" style="50"/>
    <col min="4888" max="4888" width="4.125" style="50" customWidth="1"/>
    <col min="4889" max="4889" width="11.125" style="50" customWidth="1"/>
    <col min="4890" max="4890" width="21.5" style="50" customWidth="1"/>
    <col min="4891" max="4891" width="6.875" style="50" customWidth="1"/>
    <col min="4892" max="4892" width="26.875" style="50" customWidth="1"/>
    <col min="4893" max="4893" width="13.875" style="50" customWidth="1"/>
    <col min="4894" max="4894" width="8.5" style="50" customWidth="1"/>
    <col min="4895" max="4895" width="12" style="50" customWidth="1"/>
    <col min="4896" max="4896" width="7.5" style="50" customWidth="1"/>
    <col min="4897" max="4897" width="11.125" style="50" customWidth="1"/>
    <col min="4898" max="4898" width="19" style="50" customWidth="1"/>
    <col min="4899" max="4900" width="9.5" style="50" customWidth="1"/>
    <col min="4901" max="4901" width="26.875" style="50" customWidth="1"/>
    <col min="4902" max="4905" width="9.5" style="50" customWidth="1"/>
    <col min="4906" max="4906" width="17.5" style="50" customWidth="1"/>
    <col min="4907" max="4907" width="21.5" style="50" customWidth="1"/>
    <col min="4908" max="5143" width="12" style="50"/>
    <col min="5144" max="5144" width="4.125" style="50" customWidth="1"/>
    <col min="5145" max="5145" width="11.125" style="50" customWidth="1"/>
    <col min="5146" max="5146" width="21.5" style="50" customWidth="1"/>
    <col min="5147" max="5147" width="6.875" style="50" customWidth="1"/>
    <col min="5148" max="5148" width="26.875" style="50" customWidth="1"/>
    <col min="5149" max="5149" width="13.875" style="50" customWidth="1"/>
    <col min="5150" max="5150" width="8.5" style="50" customWidth="1"/>
    <col min="5151" max="5151" width="12" style="50" customWidth="1"/>
    <col min="5152" max="5152" width="7.5" style="50" customWidth="1"/>
    <col min="5153" max="5153" width="11.125" style="50" customWidth="1"/>
    <col min="5154" max="5154" width="19" style="50" customWidth="1"/>
    <col min="5155" max="5156" width="9.5" style="50" customWidth="1"/>
    <col min="5157" max="5157" width="26.875" style="50" customWidth="1"/>
    <col min="5158" max="5161" width="9.5" style="50" customWidth="1"/>
    <col min="5162" max="5162" width="17.5" style="50" customWidth="1"/>
    <col min="5163" max="5163" width="21.5" style="50" customWidth="1"/>
    <col min="5164" max="5399" width="12" style="50"/>
    <col min="5400" max="5400" width="4.125" style="50" customWidth="1"/>
    <col min="5401" max="5401" width="11.125" style="50" customWidth="1"/>
    <col min="5402" max="5402" width="21.5" style="50" customWidth="1"/>
    <col min="5403" max="5403" width="6.875" style="50" customWidth="1"/>
    <col min="5404" max="5404" width="26.875" style="50" customWidth="1"/>
    <col min="5405" max="5405" width="13.875" style="50" customWidth="1"/>
    <col min="5406" max="5406" width="8.5" style="50" customWidth="1"/>
    <col min="5407" max="5407" width="12" style="50" customWidth="1"/>
    <col min="5408" max="5408" width="7.5" style="50" customWidth="1"/>
    <col min="5409" max="5409" width="11.125" style="50" customWidth="1"/>
    <col min="5410" max="5410" width="19" style="50" customWidth="1"/>
    <col min="5411" max="5412" width="9.5" style="50" customWidth="1"/>
    <col min="5413" max="5413" width="26.875" style="50" customWidth="1"/>
    <col min="5414" max="5417" width="9.5" style="50" customWidth="1"/>
    <col min="5418" max="5418" width="17.5" style="50" customWidth="1"/>
    <col min="5419" max="5419" width="21.5" style="50" customWidth="1"/>
    <col min="5420" max="5655" width="12" style="50"/>
    <col min="5656" max="5656" width="4.125" style="50" customWidth="1"/>
    <col min="5657" max="5657" width="11.125" style="50" customWidth="1"/>
    <col min="5658" max="5658" width="21.5" style="50" customWidth="1"/>
    <col min="5659" max="5659" width="6.875" style="50" customWidth="1"/>
    <col min="5660" max="5660" width="26.875" style="50" customWidth="1"/>
    <col min="5661" max="5661" width="13.875" style="50" customWidth="1"/>
    <col min="5662" max="5662" width="8.5" style="50" customWidth="1"/>
    <col min="5663" max="5663" width="12" style="50" customWidth="1"/>
    <col min="5664" max="5664" width="7.5" style="50" customWidth="1"/>
    <col min="5665" max="5665" width="11.125" style="50" customWidth="1"/>
    <col min="5666" max="5666" width="19" style="50" customWidth="1"/>
    <col min="5667" max="5668" width="9.5" style="50" customWidth="1"/>
    <col min="5669" max="5669" width="26.875" style="50" customWidth="1"/>
    <col min="5670" max="5673" width="9.5" style="50" customWidth="1"/>
    <col min="5674" max="5674" width="17.5" style="50" customWidth="1"/>
    <col min="5675" max="5675" width="21.5" style="50" customWidth="1"/>
    <col min="5676" max="5911" width="12" style="50"/>
    <col min="5912" max="5912" width="4.125" style="50" customWidth="1"/>
    <col min="5913" max="5913" width="11.125" style="50" customWidth="1"/>
    <col min="5914" max="5914" width="21.5" style="50" customWidth="1"/>
    <col min="5915" max="5915" width="6.875" style="50" customWidth="1"/>
    <col min="5916" max="5916" width="26.875" style="50" customWidth="1"/>
    <col min="5917" max="5917" width="13.875" style="50" customWidth="1"/>
    <col min="5918" max="5918" width="8.5" style="50" customWidth="1"/>
    <col min="5919" max="5919" width="12" style="50" customWidth="1"/>
    <col min="5920" max="5920" width="7.5" style="50" customWidth="1"/>
    <col min="5921" max="5921" width="11.125" style="50" customWidth="1"/>
    <col min="5922" max="5922" width="19" style="50" customWidth="1"/>
    <col min="5923" max="5924" width="9.5" style="50" customWidth="1"/>
    <col min="5925" max="5925" width="26.875" style="50" customWidth="1"/>
    <col min="5926" max="5929" width="9.5" style="50" customWidth="1"/>
    <col min="5930" max="5930" width="17.5" style="50" customWidth="1"/>
    <col min="5931" max="5931" width="21.5" style="50" customWidth="1"/>
    <col min="5932" max="6167" width="12" style="50"/>
    <col min="6168" max="6168" width="4.125" style="50" customWidth="1"/>
    <col min="6169" max="6169" width="11.125" style="50" customWidth="1"/>
    <col min="6170" max="6170" width="21.5" style="50" customWidth="1"/>
    <col min="6171" max="6171" width="6.875" style="50" customWidth="1"/>
    <col min="6172" max="6172" width="26.875" style="50" customWidth="1"/>
    <col min="6173" max="6173" width="13.875" style="50" customWidth="1"/>
    <col min="6174" max="6174" width="8.5" style="50" customWidth="1"/>
    <col min="6175" max="6175" width="12" style="50" customWidth="1"/>
    <col min="6176" max="6176" width="7.5" style="50" customWidth="1"/>
    <col min="6177" max="6177" width="11.125" style="50" customWidth="1"/>
    <col min="6178" max="6178" width="19" style="50" customWidth="1"/>
    <col min="6179" max="6180" width="9.5" style="50" customWidth="1"/>
    <col min="6181" max="6181" width="26.875" style="50" customWidth="1"/>
    <col min="6182" max="6185" width="9.5" style="50" customWidth="1"/>
    <col min="6186" max="6186" width="17.5" style="50" customWidth="1"/>
    <col min="6187" max="6187" width="21.5" style="50" customWidth="1"/>
    <col min="6188" max="6423" width="12" style="50"/>
    <col min="6424" max="6424" width="4.125" style="50" customWidth="1"/>
    <col min="6425" max="6425" width="11.125" style="50" customWidth="1"/>
    <col min="6426" max="6426" width="21.5" style="50" customWidth="1"/>
    <col min="6427" max="6427" width="6.875" style="50" customWidth="1"/>
    <col min="6428" max="6428" width="26.875" style="50" customWidth="1"/>
    <col min="6429" max="6429" width="13.875" style="50" customWidth="1"/>
    <col min="6430" max="6430" width="8.5" style="50" customWidth="1"/>
    <col min="6431" max="6431" width="12" style="50" customWidth="1"/>
    <col min="6432" max="6432" width="7.5" style="50" customWidth="1"/>
    <col min="6433" max="6433" width="11.125" style="50" customWidth="1"/>
    <col min="6434" max="6434" width="19" style="50" customWidth="1"/>
    <col min="6435" max="6436" width="9.5" style="50" customWidth="1"/>
    <col min="6437" max="6437" width="26.875" style="50" customWidth="1"/>
    <col min="6438" max="6441" width="9.5" style="50" customWidth="1"/>
    <col min="6442" max="6442" width="17.5" style="50" customWidth="1"/>
    <col min="6443" max="6443" width="21.5" style="50" customWidth="1"/>
    <col min="6444" max="6679" width="12" style="50"/>
    <col min="6680" max="6680" width="4.125" style="50" customWidth="1"/>
    <col min="6681" max="6681" width="11.125" style="50" customWidth="1"/>
    <col min="6682" max="6682" width="21.5" style="50" customWidth="1"/>
    <col min="6683" max="6683" width="6.875" style="50" customWidth="1"/>
    <col min="6684" max="6684" width="26.875" style="50" customWidth="1"/>
    <col min="6685" max="6685" width="13.875" style="50" customWidth="1"/>
    <col min="6686" max="6686" width="8.5" style="50" customWidth="1"/>
    <col min="6687" max="6687" width="12" style="50" customWidth="1"/>
    <col min="6688" max="6688" width="7.5" style="50" customWidth="1"/>
    <col min="6689" max="6689" width="11.125" style="50" customWidth="1"/>
    <col min="6690" max="6690" width="19" style="50" customWidth="1"/>
    <col min="6691" max="6692" width="9.5" style="50" customWidth="1"/>
    <col min="6693" max="6693" width="26.875" style="50" customWidth="1"/>
    <col min="6694" max="6697" width="9.5" style="50" customWidth="1"/>
    <col min="6698" max="6698" width="17.5" style="50" customWidth="1"/>
    <col min="6699" max="6699" width="21.5" style="50" customWidth="1"/>
    <col min="6700" max="6935" width="12" style="50"/>
    <col min="6936" max="6936" width="4.125" style="50" customWidth="1"/>
    <col min="6937" max="6937" width="11.125" style="50" customWidth="1"/>
    <col min="6938" max="6938" width="21.5" style="50" customWidth="1"/>
    <col min="6939" max="6939" width="6.875" style="50" customWidth="1"/>
    <col min="6940" max="6940" width="26.875" style="50" customWidth="1"/>
    <col min="6941" max="6941" width="13.875" style="50" customWidth="1"/>
    <col min="6942" max="6942" width="8.5" style="50" customWidth="1"/>
    <col min="6943" max="6943" width="12" style="50" customWidth="1"/>
    <col min="6944" max="6944" width="7.5" style="50" customWidth="1"/>
    <col min="6945" max="6945" width="11.125" style="50" customWidth="1"/>
    <col min="6946" max="6946" width="19" style="50" customWidth="1"/>
    <col min="6947" max="6948" width="9.5" style="50" customWidth="1"/>
    <col min="6949" max="6949" width="26.875" style="50" customWidth="1"/>
    <col min="6950" max="6953" width="9.5" style="50" customWidth="1"/>
    <col min="6954" max="6954" width="17.5" style="50" customWidth="1"/>
    <col min="6955" max="6955" width="21.5" style="50" customWidth="1"/>
    <col min="6956" max="7191" width="12" style="50"/>
    <col min="7192" max="7192" width="4.125" style="50" customWidth="1"/>
    <col min="7193" max="7193" width="11.125" style="50" customWidth="1"/>
    <col min="7194" max="7194" width="21.5" style="50" customWidth="1"/>
    <col min="7195" max="7195" width="6.875" style="50" customWidth="1"/>
    <col min="7196" max="7196" width="26.875" style="50" customWidth="1"/>
    <col min="7197" max="7197" width="13.875" style="50" customWidth="1"/>
    <col min="7198" max="7198" width="8.5" style="50" customWidth="1"/>
    <col min="7199" max="7199" width="12" style="50" customWidth="1"/>
    <col min="7200" max="7200" width="7.5" style="50" customWidth="1"/>
    <col min="7201" max="7201" width="11.125" style="50" customWidth="1"/>
    <col min="7202" max="7202" width="19" style="50" customWidth="1"/>
    <col min="7203" max="7204" width="9.5" style="50" customWidth="1"/>
    <col min="7205" max="7205" width="26.875" style="50" customWidth="1"/>
    <col min="7206" max="7209" width="9.5" style="50" customWidth="1"/>
    <col min="7210" max="7210" width="17.5" style="50" customWidth="1"/>
    <col min="7211" max="7211" width="21.5" style="50" customWidth="1"/>
    <col min="7212" max="7447" width="12" style="50"/>
    <col min="7448" max="7448" width="4.125" style="50" customWidth="1"/>
    <col min="7449" max="7449" width="11.125" style="50" customWidth="1"/>
    <col min="7450" max="7450" width="21.5" style="50" customWidth="1"/>
    <col min="7451" max="7451" width="6.875" style="50" customWidth="1"/>
    <col min="7452" max="7452" width="26.875" style="50" customWidth="1"/>
    <col min="7453" max="7453" width="13.875" style="50" customWidth="1"/>
    <col min="7454" max="7454" width="8.5" style="50" customWidth="1"/>
    <col min="7455" max="7455" width="12" style="50" customWidth="1"/>
    <col min="7456" max="7456" width="7.5" style="50" customWidth="1"/>
    <col min="7457" max="7457" width="11.125" style="50" customWidth="1"/>
    <col min="7458" max="7458" width="19" style="50" customWidth="1"/>
    <col min="7459" max="7460" width="9.5" style="50" customWidth="1"/>
    <col min="7461" max="7461" width="26.875" style="50" customWidth="1"/>
    <col min="7462" max="7465" width="9.5" style="50" customWidth="1"/>
    <col min="7466" max="7466" width="17.5" style="50" customWidth="1"/>
    <col min="7467" max="7467" width="21.5" style="50" customWidth="1"/>
    <col min="7468" max="7703" width="12" style="50"/>
    <col min="7704" max="7704" width="4.125" style="50" customWidth="1"/>
    <col min="7705" max="7705" width="11.125" style="50" customWidth="1"/>
    <col min="7706" max="7706" width="21.5" style="50" customWidth="1"/>
    <col min="7707" max="7707" width="6.875" style="50" customWidth="1"/>
    <col min="7708" max="7708" width="26.875" style="50" customWidth="1"/>
    <col min="7709" max="7709" width="13.875" style="50" customWidth="1"/>
    <col min="7710" max="7710" width="8.5" style="50" customWidth="1"/>
    <col min="7711" max="7711" width="12" style="50" customWidth="1"/>
    <col min="7712" max="7712" width="7.5" style="50" customWidth="1"/>
    <col min="7713" max="7713" width="11.125" style="50" customWidth="1"/>
    <col min="7714" max="7714" width="19" style="50" customWidth="1"/>
    <col min="7715" max="7716" width="9.5" style="50" customWidth="1"/>
    <col min="7717" max="7717" width="26.875" style="50" customWidth="1"/>
    <col min="7718" max="7721" width="9.5" style="50" customWidth="1"/>
    <col min="7722" max="7722" width="17.5" style="50" customWidth="1"/>
    <col min="7723" max="7723" width="21.5" style="50" customWidth="1"/>
    <col min="7724" max="7959" width="12" style="50"/>
    <col min="7960" max="7960" width="4.125" style="50" customWidth="1"/>
    <col min="7961" max="7961" width="11.125" style="50" customWidth="1"/>
    <col min="7962" max="7962" width="21.5" style="50" customWidth="1"/>
    <col min="7963" max="7963" width="6.875" style="50" customWidth="1"/>
    <col min="7964" max="7964" width="26.875" style="50" customWidth="1"/>
    <col min="7965" max="7965" width="13.875" style="50" customWidth="1"/>
    <col min="7966" max="7966" width="8.5" style="50" customWidth="1"/>
    <col min="7967" max="7967" width="12" style="50" customWidth="1"/>
    <col min="7968" max="7968" width="7.5" style="50" customWidth="1"/>
    <col min="7969" max="7969" width="11.125" style="50" customWidth="1"/>
    <col min="7970" max="7970" width="19" style="50" customWidth="1"/>
    <col min="7971" max="7972" width="9.5" style="50" customWidth="1"/>
    <col min="7973" max="7973" width="26.875" style="50" customWidth="1"/>
    <col min="7974" max="7977" width="9.5" style="50" customWidth="1"/>
    <col min="7978" max="7978" width="17.5" style="50" customWidth="1"/>
    <col min="7979" max="7979" width="21.5" style="50" customWidth="1"/>
    <col min="7980" max="8215" width="12" style="50"/>
    <col min="8216" max="8216" width="4.125" style="50" customWidth="1"/>
    <col min="8217" max="8217" width="11.125" style="50" customWidth="1"/>
    <col min="8218" max="8218" width="21.5" style="50" customWidth="1"/>
    <col min="8219" max="8219" width="6.875" style="50" customWidth="1"/>
    <col min="8220" max="8220" width="26.875" style="50" customWidth="1"/>
    <col min="8221" max="8221" width="13.875" style="50" customWidth="1"/>
    <col min="8222" max="8222" width="8.5" style="50" customWidth="1"/>
    <col min="8223" max="8223" width="12" style="50" customWidth="1"/>
    <col min="8224" max="8224" width="7.5" style="50" customWidth="1"/>
    <col min="8225" max="8225" width="11.125" style="50" customWidth="1"/>
    <col min="8226" max="8226" width="19" style="50" customWidth="1"/>
    <col min="8227" max="8228" width="9.5" style="50" customWidth="1"/>
    <col min="8229" max="8229" width="26.875" style="50" customWidth="1"/>
    <col min="8230" max="8233" width="9.5" style="50" customWidth="1"/>
    <col min="8234" max="8234" width="17.5" style="50" customWidth="1"/>
    <col min="8235" max="8235" width="21.5" style="50" customWidth="1"/>
    <col min="8236" max="8471" width="12" style="50"/>
    <col min="8472" max="8472" width="4.125" style="50" customWidth="1"/>
    <col min="8473" max="8473" width="11.125" style="50" customWidth="1"/>
    <col min="8474" max="8474" width="21.5" style="50" customWidth="1"/>
    <col min="8475" max="8475" width="6.875" style="50" customWidth="1"/>
    <col min="8476" max="8476" width="26.875" style="50" customWidth="1"/>
    <col min="8477" max="8477" width="13.875" style="50" customWidth="1"/>
    <col min="8478" max="8478" width="8.5" style="50" customWidth="1"/>
    <col min="8479" max="8479" width="12" style="50" customWidth="1"/>
    <col min="8480" max="8480" width="7.5" style="50" customWidth="1"/>
    <col min="8481" max="8481" width="11.125" style="50" customWidth="1"/>
    <col min="8482" max="8482" width="19" style="50" customWidth="1"/>
    <col min="8483" max="8484" width="9.5" style="50" customWidth="1"/>
    <col min="8485" max="8485" width="26.875" style="50" customWidth="1"/>
    <col min="8486" max="8489" width="9.5" style="50" customWidth="1"/>
    <col min="8490" max="8490" width="17.5" style="50" customWidth="1"/>
    <col min="8491" max="8491" width="21.5" style="50" customWidth="1"/>
    <col min="8492" max="8727" width="12" style="50"/>
    <col min="8728" max="8728" width="4.125" style="50" customWidth="1"/>
    <col min="8729" max="8729" width="11.125" style="50" customWidth="1"/>
    <col min="8730" max="8730" width="21.5" style="50" customWidth="1"/>
    <col min="8731" max="8731" width="6.875" style="50" customWidth="1"/>
    <col min="8732" max="8732" width="26.875" style="50" customWidth="1"/>
    <col min="8733" max="8733" width="13.875" style="50" customWidth="1"/>
    <col min="8734" max="8734" width="8.5" style="50" customWidth="1"/>
    <col min="8735" max="8735" width="12" style="50" customWidth="1"/>
    <col min="8736" max="8736" width="7.5" style="50" customWidth="1"/>
    <col min="8737" max="8737" width="11.125" style="50" customWidth="1"/>
    <col min="8738" max="8738" width="19" style="50" customWidth="1"/>
    <col min="8739" max="8740" width="9.5" style="50" customWidth="1"/>
    <col min="8741" max="8741" width="26.875" style="50" customWidth="1"/>
    <col min="8742" max="8745" width="9.5" style="50" customWidth="1"/>
    <col min="8746" max="8746" width="17.5" style="50" customWidth="1"/>
    <col min="8747" max="8747" width="21.5" style="50" customWidth="1"/>
    <col min="8748" max="8983" width="12" style="50"/>
    <col min="8984" max="8984" width="4.125" style="50" customWidth="1"/>
    <col min="8985" max="8985" width="11.125" style="50" customWidth="1"/>
    <col min="8986" max="8986" width="21.5" style="50" customWidth="1"/>
    <col min="8987" max="8987" width="6.875" style="50" customWidth="1"/>
    <col min="8988" max="8988" width="26.875" style="50" customWidth="1"/>
    <col min="8989" max="8989" width="13.875" style="50" customWidth="1"/>
    <col min="8990" max="8990" width="8.5" style="50" customWidth="1"/>
    <col min="8991" max="8991" width="12" style="50" customWidth="1"/>
    <col min="8992" max="8992" width="7.5" style="50" customWidth="1"/>
    <col min="8993" max="8993" width="11.125" style="50" customWidth="1"/>
    <col min="8994" max="8994" width="19" style="50" customWidth="1"/>
    <col min="8995" max="8996" width="9.5" style="50" customWidth="1"/>
    <col min="8997" max="8997" width="26.875" style="50" customWidth="1"/>
    <col min="8998" max="9001" width="9.5" style="50" customWidth="1"/>
    <col min="9002" max="9002" width="17.5" style="50" customWidth="1"/>
    <col min="9003" max="9003" width="21.5" style="50" customWidth="1"/>
    <col min="9004" max="9239" width="12" style="50"/>
    <col min="9240" max="9240" width="4.125" style="50" customWidth="1"/>
    <col min="9241" max="9241" width="11.125" style="50" customWidth="1"/>
    <col min="9242" max="9242" width="21.5" style="50" customWidth="1"/>
    <col min="9243" max="9243" width="6.875" style="50" customWidth="1"/>
    <col min="9244" max="9244" width="26.875" style="50" customWidth="1"/>
    <col min="9245" max="9245" width="13.875" style="50" customWidth="1"/>
    <col min="9246" max="9246" width="8.5" style="50" customWidth="1"/>
    <col min="9247" max="9247" width="12" style="50" customWidth="1"/>
    <col min="9248" max="9248" width="7.5" style="50" customWidth="1"/>
    <col min="9249" max="9249" width="11.125" style="50" customWidth="1"/>
    <col min="9250" max="9250" width="19" style="50" customWidth="1"/>
    <col min="9251" max="9252" width="9.5" style="50" customWidth="1"/>
    <col min="9253" max="9253" width="26.875" style="50" customWidth="1"/>
    <col min="9254" max="9257" width="9.5" style="50" customWidth="1"/>
    <col min="9258" max="9258" width="17.5" style="50" customWidth="1"/>
    <col min="9259" max="9259" width="21.5" style="50" customWidth="1"/>
    <col min="9260" max="9495" width="12" style="50"/>
    <col min="9496" max="9496" width="4.125" style="50" customWidth="1"/>
    <col min="9497" max="9497" width="11.125" style="50" customWidth="1"/>
    <col min="9498" max="9498" width="21.5" style="50" customWidth="1"/>
    <col min="9499" max="9499" width="6.875" style="50" customWidth="1"/>
    <col min="9500" max="9500" width="26.875" style="50" customWidth="1"/>
    <col min="9501" max="9501" width="13.875" style="50" customWidth="1"/>
    <col min="9502" max="9502" width="8.5" style="50" customWidth="1"/>
    <col min="9503" max="9503" width="12" style="50" customWidth="1"/>
    <col min="9504" max="9504" width="7.5" style="50" customWidth="1"/>
    <col min="9505" max="9505" width="11.125" style="50" customWidth="1"/>
    <col min="9506" max="9506" width="19" style="50" customWidth="1"/>
    <col min="9507" max="9508" width="9.5" style="50" customWidth="1"/>
    <col min="9509" max="9509" width="26.875" style="50" customWidth="1"/>
    <col min="9510" max="9513" width="9.5" style="50" customWidth="1"/>
    <col min="9514" max="9514" width="17.5" style="50" customWidth="1"/>
    <col min="9515" max="9515" width="21.5" style="50" customWidth="1"/>
    <col min="9516" max="9751" width="12" style="50"/>
    <col min="9752" max="9752" width="4.125" style="50" customWidth="1"/>
    <col min="9753" max="9753" width="11.125" style="50" customWidth="1"/>
    <col min="9754" max="9754" width="21.5" style="50" customWidth="1"/>
    <col min="9755" max="9755" width="6.875" style="50" customWidth="1"/>
    <col min="9756" max="9756" width="26.875" style="50" customWidth="1"/>
    <col min="9757" max="9757" width="13.875" style="50" customWidth="1"/>
    <col min="9758" max="9758" width="8.5" style="50" customWidth="1"/>
    <col min="9759" max="9759" width="12" style="50" customWidth="1"/>
    <col min="9760" max="9760" width="7.5" style="50" customWidth="1"/>
    <col min="9761" max="9761" width="11.125" style="50" customWidth="1"/>
    <col min="9762" max="9762" width="19" style="50" customWidth="1"/>
    <col min="9763" max="9764" width="9.5" style="50" customWidth="1"/>
    <col min="9765" max="9765" width="26.875" style="50" customWidth="1"/>
    <col min="9766" max="9769" width="9.5" style="50" customWidth="1"/>
    <col min="9770" max="9770" width="17.5" style="50" customWidth="1"/>
    <col min="9771" max="9771" width="21.5" style="50" customWidth="1"/>
    <col min="9772" max="10007" width="12" style="50"/>
    <col min="10008" max="10008" width="4.125" style="50" customWidth="1"/>
    <col min="10009" max="10009" width="11.125" style="50" customWidth="1"/>
    <col min="10010" max="10010" width="21.5" style="50" customWidth="1"/>
    <col min="10011" max="10011" width="6.875" style="50" customWidth="1"/>
    <col min="10012" max="10012" width="26.875" style="50" customWidth="1"/>
    <col min="10013" max="10013" width="13.875" style="50" customWidth="1"/>
    <col min="10014" max="10014" width="8.5" style="50" customWidth="1"/>
    <col min="10015" max="10015" width="12" style="50" customWidth="1"/>
    <col min="10016" max="10016" width="7.5" style="50" customWidth="1"/>
    <col min="10017" max="10017" width="11.125" style="50" customWidth="1"/>
    <col min="10018" max="10018" width="19" style="50" customWidth="1"/>
    <col min="10019" max="10020" width="9.5" style="50" customWidth="1"/>
    <col min="10021" max="10021" width="26.875" style="50" customWidth="1"/>
    <col min="10022" max="10025" width="9.5" style="50" customWidth="1"/>
    <col min="10026" max="10026" width="17.5" style="50" customWidth="1"/>
    <col min="10027" max="10027" width="21.5" style="50" customWidth="1"/>
    <col min="10028" max="10263" width="12" style="50"/>
    <col min="10264" max="10264" width="4.125" style="50" customWidth="1"/>
    <col min="10265" max="10265" width="11.125" style="50" customWidth="1"/>
    <col min="10266" max="10266" width="21.5" style="50" customWidth="1"/>
    <col min="10267" max="10267" width="6.875" style="50" customWidth="1"/>
    <col min="10268" max="10268" width="26.875" style="50" customWidth="1"/>
    <col min="10269" max="10269" width="13.875" style="50" customWidth="1"/>
    <col min="10270" max="10270" width="8.5" style="50" customWidth="1"/>
    <col min="10271" max="10271" width="12" style="50" customWidth="1"/>
    <col min="10272" max="10272" width="7.5" style="50" customWidth="1"/>
    <col min="10273" max="10273" width="11.125" style="50" customWidth="1"/>
    <col min="10274" max="10274" width="19" style="50" customWidth="1"/>
    <col min="10275" max="10276" width="9.5" style="50" customWidth="1"/>
    <col min="10277" max="10277" width="26.875" style="50" customWidth="1"/>
    <col min="10278" max="10281" width="9.5" style="50" customWidth="1"/>
    <col min="10282" max="10282" width="17.5" style="50" customWidth="1"/>
    <col min="10283" max="10283" width="21.5" style="50" customWidth="1"/>
    <col min="10284" max="10519" width="12" style="50"/>
    <col min="10520" max="10520" width="4.125" style="50" customWidth="1"/>
    <col min="10521" max="10521" width="11.125" style="50" customWidth="1"/>
    <col min="10522" max="10522" width="21.5" style="50" customWidth="1"/>
    <col min="10523" max="10523" width="6.875" style="50" customWidth="1"/>
    <col min="10524" max="10524" width="26.875" style="50" customWidth="1"/>
    <col min="10525" max="10525" width="13.875" style="50" customWidth="1"/>
    <col min="10526" max="10526" width="8.5" style="50" customWidth="1"/>
    <col min="10527" max="10527" width="12" style="50" customWidth="1"/>
    <col min="10528" max="10528" width="7.5" style="50" customWidth="1"/>
    <col min="10529" max="10529" width="11.125" style="50" customWidth="1"/>
    <col min="10530" max="10530" width="19" style="50" customWidth="1"/>
    <col min="10531" max="10532" width="9.5" style="50" customWidth="1"/>
    <col min="10533" max="10533" width="26.875" style="50" customWidth="1"/>
    <col min="10534" max="10537" width="9.5" style="50" customWidth="1"/>
    <col min="10538" max="10538" width="17.5" style="50" customWidth="1"/>
    <col min="10539" max="10539" width="21.5" style="50" customWidth="1"/>
    <col min="10540" max="10775" width="12" style="50"/>
    <col min="10776" max="10776" width="4.125" style="50" customWidth="1"/>
    <col min="10777" max="10777" width="11.125" style="50" customWidth="1"/>
    <col min="10778" max="10778" width="21.5" style="50" customWidth="1"/>
    <col min="10779" max="10779" width="6.875" style="50" customWidth="1"/>
    <col min="10780" max="10780" width="26.875" style="50" customWidth="1"/>
    <col min="10781" max="10781" width="13.875" style="50" customWidth="1"/>
    <col min="10782" max="10782" width="8.5" style="50" customWidth="1"/>
    <col min="10783" max="10783" width="12" style="50" customWidth="1"/>
    <col min="10784" max="10784" width="7.5" style="50" customWidth="1"/>
    <col min="10785" max="10785" width="11.125" style="50" customWidth="1"/>
    <col min="10786" max="10786" width="19" style="50" customWidth="1"/>
    <col min="10787" max="10788" width="9.5" style="50" customWidth="1"/>
    <col min="10789" max="10789" width="26.875" style="50" customWidth="1"/>
    <col min="10790" max="10793" width="9.5" style="50" customWidth="1"/>
    <col min="10794" max="10794" width="17.5" style="50" customWidth="1"/>
    <col min="10795" max="10795" width="21.5" style="50" customWidth="1"/>
    <col min="10796" max="11031" width="12" style="50"/>
    <col min="11032" max="11032" width="4.125" style="50" customWidth="1"/>
    <col min="11033" max="11033" width="11.125" style="50" customWidth="1"/>
    <col min="11034" max="11034" width="21.5" style="50" customWidth="1"/>
    <col min="11035" max="11035" width="6.875" style="50" customWidth="1"/>
    <col min="11036" max="11036" width="26.875" style="50" customWidth="1"/>
    <col min="11037" max="11037" width="13.875" style="50" customWidth="1"/>
    <col min="11038" max="11038" width="8.5" style="50" customWidth="1"/>
    <col min="11039" max="11039" width="12" style="50" customWidth="1"/>
    <col min="11040" max="11040" width="7.5" style="50" customWidth="1"/>
    <col min="11041" max="11041" width="11.125" style="50" customWidth="1"/>
    <col min="11042" max="11042" width="19" style="50" customWidth="1"/>
    <col min="11043" max="11044" width="9.5" style="50" customWidth="1"/>
    <col min="11045" max="11045" width="26.875" style="50" customWidth="1"/>
    <col min="11046" max="11049" width="9.5" style="50" customWidth="1"/>
    <col min="11050" max="11050" width="17.5" style="50" customWidth="1"/>
    <col min="11051" max="11051" width="21.5" style="50" customWidth="1"/>
    <col min="11052" max="11287" width="12" style="50"/>
    <col min="11288" max="11288" width="4.125" style="50" customWidth="1"/>
    <col min="11289" max="11289" width="11.125" style="50" customWidth="1"/>
    <col min="11290" max="11290" width="21.5" style="50" customWidth="1"/>
    <col min="11291" max="11291" width="6.875" style="50" customWidth="1"/>
    <col min="11292" max="11292" width="26.875" style="50" customWidth="1"/>
    <col min="11293" max="11293" width="13.875" style="50" customWidth="1"/>
    <col min="11294" max="11294" width="8.5" style="50" customWidth="1"/>
    <col min="11295" max="11295" width="12" style="50" customWidth="1"/>
    <col min="11296" max="11296" width="7.5" style="50" customWidth="1"/>
    <col min="11297" max="11297" width="11.125" style="50" customWidth="1"/>
    <col min="11298" max="11298" width="19" style="50" customWidth="1"/>
    <col min="11299" max="11300" width="9.5" style="50" customWidth="1"/>
    <col min="11301" max="11301" width="26.875" style="50" customWidth="1"/>
    <col min="11302" max="11305" width="9.5" style="50" customWidth="1"/>
    <col min="11306" max="11306" width="17.5" style="50" customWidth="1"/>
    <col min="11307" max="11307" width="21.5" style="50" customWidth="1"/>
    <col min="11308" max="11543" width="12" style="50"/>
    <col min="11544" max="11544" width="4.125" style="50" customWidth="1"/>
    <col min="11545" max="11545" width="11.125" style="50" customWidth="1"/>
    <col min="11546" max="11546" width="21.5" style="50" customWidth="1"/>
    <col min="11547" max="11547" width="6.875" style="50" customWidth="1"/>
    <col min="11548" max="11548" width="26.875" style="50" customWidth="1"/>
    <col min="11549" max="11549" width="13.875" style="50" customWidth="1"/>
    <col min="11550" max="11550" width="8.5" style="50" customWidth="1"/>
    <col min="11551" max="11551" width="12" style="50" customWidth="1"/>
    <col min="11552" max="11552" width="7.5" style="50" customWidth="1"/>
    <col min="11553" max="11553" width="11.125" style="50" customWidth="1"/>
    <col min="11554" max="11554" width="19" style="50" customWidth="1"/>
    <col min="11555" max="11556" width="9.5" style="50" customWidth="1"/>
    <col min="11557" max="11557" width="26.875" style="50" customWidth="1"/>
    <col min="11558" max="11561" width="9.5" style="50" customWidth="1"/>
    <col min="11562" max="11562" width="17.5" style="50" customWidth="1"/>
    <col min="11563" max="11563" width="21.5" style="50" customWidth="1"/>
    <col min="11564" max="11799" width="12" style="50"/>
    <col min="11800" max="11800" width="4.125" style="50" customWidth="1"/>
    <col min="11801" max="11801" width="11.125" style="50" customWidth="1"/>
    <col min="11802" max="11802" width="21.5" style="50" customWidth="1"/>
    <col min="11803" max="11803" width="6.875" style="50" customWidth="1"/>
    <col min="11804" max="11804" width="26.875" style="50" customWidth="1"/>
    <col min="11805" max="11805" width="13.875" style="50" customWidth="1"/>
    <col min="11806" max="11806" width="8.5" style="50" customWidth="1"/>
    <col min="11807" max="11807" width="12" style="50" customWidth="1"/>
    <col min="11808" max="11808" width="7.5" style="50" customWidth="1"/>
    <col min="11809" max="11809" width="11.125" style="50" customWidth="1"/>
    <col min="11810" max="11810" width="19" style="50" customWidth="1"/>
    <col min="11811" max="11812" width="9.5" style="50" customWidth="1"/>
    <col min="11813" max="11813" width="26.875" style="50" customWidth="1"/>
    <col min="11814" max="11817" width="9.5" style="50" customWidth="1"/>
    <col min="11818" max="11818" width="17.5" style="50" customWidth="1"/>
    <col min="11819" max="11819" width="21.5" style="50" customWidth="1"/>
    <col min="11820" max="12055" width="12" style="50"/>
    <col min="12056" max="12056" width="4.125" style="50" customWidth="1"/>
    <col min="12057" max="12057" width="11.125" style="50" customWidth="1"/>
    <col min="12058" max="12058" width="21.5" style="50" customWidth="1"/>
    <col min="12059" max="12059" width="6.875" style="50" customWidth="1"/>
    <col min="12060" max="12060" width="26.875" style="50" customWidth="1"/>
    <col min="12061" max="12061" width="13.875" style="50" customWidth="1"/>
    <col min="12062" max="12062" width="8.5" style="50" customWidth="1"/>
    <col min="12063" max="12063" width="12" style="50" customWidth="1"/>
    <col min="12064" max="12064" width="7.5" style="50" customWidth="1"/>
    <col min="12065" max="12065" width="11.125" style="50" customWidth="1"/>
    <col min="12066" max="12066" width="19" style="50" customWidth="1"/>
    <col min="12067" max="12068" width="9.5" style="50" customWidth="1"/>
    <col min="12069" max="12069" width="26.875" style="50" customWidth="1"/>
    <col min="12070" max="12073" width="9.5" style="50" customWidth="1"/>
    <col min="12074" max="12074" width="17.5" style="50" customWidth="1"/>
    <col min="12075" max="12075" width="21.5" style="50" customWidth="1"/>
    <col min="12076" max="12311" width="12" style="50"/>
    <col min="12312" max="12312" width="4.125" style="50" customWidth="1"/>
    <col min="12313" max="12313" width="11.125" style="50" customWidth="1"/>
    <col min="12314" max="12314" width="21.5" style="50" customWidth="1"/>
    <col min="12315" max="12315" width="6.875" style="50" customWidth="1"/>
    <col min="12316" max="12316" width="26.875" style="50" customWidth="1"/>
    <col min="12317" max="12317" width="13.875" style="50" customWidth="1"/>
    <col min="12318" max="12318" width="8.5" style="50" customWidth="1"/>
    <col min="12319" max="12319" width="12" style="50" customWidth="1"/>
    <col min="12320" max="12320" width="7.5" style="50" customWidth="1"/>
    <col min="12321" max="12321" width="11.125" style="50" customWidth="1"/>
    <col min="12322" max="12322" width="19" style="50" customWidth="1"/>
    <col min="12323" max="12324" width="9.5" style="50" customWidth="1"/>
    <col min="12325" max="12325" width="26.875" style="50" customWidth="1"/>
    <col min="12326" max="12329" width="9.5" style="50" customWidth="1"/>
    <col min="12330" max="12330" width="17.5" style="50" customWidth="1"/>
    <col min="12331" max="12331" width="21.5" style="50" customWidth="1"/>
    <col min="12332" max="12567" width="12" style="50"/>
    <col min="12568" max="12568" width="4.125" style="50" customWidth="1"/>
    <col min="12569" max="12569" width="11.125" style="50" customWidth="1"/>
    <col min="12570" max="12570" width="21.5" style="50" customWidth="1"/>
    <col min="12571" max="12571" width="6.875" style="50" customWidth="1"/>
    <col min="12572" max="12572" width="26.875" style="50" customWidth="1"/>
    <col min="12573" max="12573" width="13.875" style="50" customWidth="1"/>
    <col min="12574" max="12574" width="8.5" style="50" customWidth="1"/>
    <col min="12575" max="12575" width="12" style="50" customWidth="1"/>
    <col min="12576" max="12576" width="7.5" style="50" customWidth="1"/>
    <col min="12577" max="12577" width="11.125" style="50" customWidth="1"/>
    <col min="12578" max="12578" width="19" style="50" customWidth="1"/>
    <col min="12579" max="12580" width="9.5" style="50" customWidth="1"/>
    <col min="12581" max="12581" width="26.875" style="50" customWidth="1"/>
    <col min="12582" max="12585" width="9.5" style="50" customWidth="1"/>
    <col min="12586" max="12586" width="17.5" style="50" customWidth="1"/>
    <col min="12587" max="12587" width="21.5" style="50" customWidth="1"/>
    <col min="12588" max="12823" width="12" style="50"/>
    <col min="12824" max="12824" width="4.125" style="50" customWidth="1"/>
    <col min="12825" max="12825" width="11.125" style="50" customWidth="1"/>
    <col min="12826" max="12826" width="21.5" style="50" customWidth="1"/>
    <col min="12827" max="12827" width="6.875" style="50" customWidth="1"/>
    <col min="12828" max="12828" width="26.875" style="50" customWidth="1"/>
    <col min="12829" max="12829" width="13.875" style="50" customWidth="1"/>
    <col min="12830" max="12830" width="8.5" style="50" customWidth="1"/>
    <col min="12831" max="12831" width="12" style="50" customWidth="1"/>
    <col min="12832" max="12832" width="7.5" style="50" customWidth="1"/>
    <col min="12833" max="12833" width="11.125" style="50" customWidth="1"/>
    <col min="12834" max="12834" width="19" style="50" customWidth="1"/>
    <col min="12835" max="12836" width="9.5" style="50" customWidth="1"/>
    <col min="12837" max="12837" width="26.875" style="50" customWidth="1"/>
    <col min="12838" max="12841" width="9.5" style="50" customWidth="1"/>
    <col min="12842" max="12842" width="17.5" style="50" customWidth="1"/>
    <col min="12843" max="12843" width="21.5" style="50" customWidth="1"/>
    <col min="12844" max="13079" width="12" style="50"/>
    <col min="13080" max="13080" width="4.125" style="50" customWidth="1"/>
    <col min="13081" max="13081" width="11.125" style="50" customWidth="1"/>
    <col min="13082" max="13082" width="21.5" style="50" customWidth="1"/>
    <col min="13083" max="13083" width="6.875" style="50" customWidth="1"/>
    <col min="13084" max="13084" width="26.875" style="50" customWidth="1"/>
    <col min="13085" max="13085" width="13.875" style="50" customWidth="1"/>
    <col min="13086" max="13086" width="8.5" style="50" customWidth="1"/>
    <col min="13087" max="13087" width="12" style="50" customWidth="1"/>
    <col min="13088" max="13088" width="7.5" style="50" customWidth="1"/>
    <col min="13089" max="13089" width="11.125" style="50" customWidth="1"/>
    <col min="13090" max="13090" width="19" style="50" customWidth="1"/>
    <col min="13091" max="13092" width="9.5" style="50" customWidth="1"/>
    <col min="13093" max="13093" width="26.875" style="50" customWidth="1"/>
    <col min="13094" max="13097" width="9.5" style="50" customWidth="1"/>
    <col min="13098" max="13098" width="17.5" style="50" customWidth="1"/>
    <col min="13099" max="13099" width="21.5" style="50" customWidth="1"/>
    <col min="13100" max="13335" width="12" style="50"/>
    <col min="13336" max="13336" width="4.125" style="50" customWidth="1"/>
    <col min="13337" max="13337" width="11.125" style="50" customWidth="1"/>
    <col min="13338" max="13338" width="21.5" style="50" customWidth="1"/>
    <col min="13339" max="13339" width="6.875" style="50" customWidth="1"/>
    <col min="13340" max="13340" width="26.875" style="50" customWidth="1"/>
    <col min="13341" max="13341" width="13.875" style="50" customWidth="1"/>
    <col min="13342" max="13342" width="8.5" style="50" customWidth="1"/>
    <col min="13343" max="13343" width="12" style="50" customWidth="1"/>
    <col min="13344" max="13344" width="7.5" style="50" customWidth="1"/>
    <col min="13345" max="13345" width="11.125" style="50" customWidth="1"/>
    <col min="13346" max="13346" width="19" style="50" customWidth="1"/>
    <col min="13347" max="13348" width="9.5" style="50" customWidth="1"/>
    <col min="13349" max="13349" width="26.875" style="50" customWidth="1"/>
    <col min="13350" max="13353" width="9.5" style="50" customWidth="1"/>
    <col min="13354" max="13354" width="17.5" style="50" customWidth="1"/>
    <col min="13355" max="13355" width="21.5" style="50" customWidth="1"/>
    <col min="13356" max="13591" width="12" style="50"/>
    <col min="13592" max="13592" width="4.125" style="50" customWidth="1"/>
    <col min="13593" max="13593" width="11.125" style="50" customWidth="1"/>
    <col min="13594" max="13594" width="21.5" style="50" customWidth="1"/>
    <col min="13595" max="13595" width="6.875" style="50" customWidth="1"/>
    <col min="13596" max="13596" width="26.875" style="50" customWidth="1"/>
    <col min="13597" max="13597" width="13.875" style="50" customWidth="1"/>
    <col min="13598" max="13598" width="8.5" style="50" customWidth="1"/>
    <col min="13599" max="13599" width="12" style="50" customWidth="1"/>
    <col min="13600" max="13600" width="7.5" style="50" customWidth="1"/>
    <col min="13601" max="13601" width="11.125" style="50" customWidth="1"/>
    <col min="13602" max="13602" width="19" style="50" customWidth="1"/>
    <col min="13603" max="13604" width="9.5" style="50" customWidth="1"/>
    <col min="13605" max="13605" width="26.875" style="50" customWidth="1"/>
    <col min="13606" max="13609" width="9.5" style="50" customWidth="1"/>
    <col min="13610" max="13610" width="17.5" style="50" customWidth="1"/>
    <col min="13611" max="13611" width="21.5" style="50" customWidth="1"/>
    <col min="13612" max="13847" width="12" style="50"/>
    <col min="13848" max="13848" width="4.125" style="50" customWidth="1"/>
    <col min="13849" max="13849" width="11.125" style="50" customWidth="1"/>
    <col min="13850" max="13850" width="21.5" style="50" customWidth="1"/>
    <col min="13851" max="13851" width="6.875" style="50" customWidth="1"/>
    <col min="13852" max="13852" width="26.875" style="50" customWidth="1"/>
    <col min="13853" max="13853" width="13.875" style="50" customWidth="1"/>
    <col min="13854" max="13854" width="8.5" style="50" customWidth="1"/>
    <col min="13855" max="13855" width="12" style="50" customWidth="1"/>
    <col min="13856" max="13856" width="7.5" style="50" customWidth="1"/>
    <col min="13857" max="13857" width="11.125" style="50" customWidth="1"/>
    <col min="13858" max="13858" width="19" style="50" customWidth="1"/>
    <col min="13859" max="13860" width="9.5" style="50" customWidth="1"/>
    <col min="13861" max="13861" width="26.875" style="50" customWidth="1"/>
    <col min="13862" max="13865" width="9.5" style="50" customWidth="1"/>
    <col min="13866" max="13866" width="17.5" style="50" customWidth="1"/>
    <col min="13867" max="13867" width="21.5" style="50" customWidth="1"/>
    <col min="13868" max="14103" width="12" style="50"/>
    <col min="14104" max="14104" width="4.125" style="50" customWidth="1"/>
    <col min="14105" max="14105" width="11.125" style="50" customWidth="1"/>
    <col min="14106" max="14106" width="21.5" style="50" customWidth="1"/>
    <col min="14107" max="14107" width="6.875" style="50" customWidth="1"/>
    <col min="14108" max="14108" width="26.875" style="50" customWidth="1"/>
    <col min="14109" max="14109" width="13.875" style="50" customWidth="1"/>
    <col min="14110" max="14110" width="8.5" style="50" customWidth="1"/>
    <col min="14111" max="14111" width="12" style="50" customWidth="1"/>
    <col min="14112" max="14112" width="7.5" style="50" customWidth="1"/>
    <col min="14113" max="14113" width="11.125" style="50" customWidth="1"/>
    <col min="14114" max="14114" width="19" style="50" customWidth="1"/>
    <col min="14115" max="14116" width="9.5" style="50" customWidth="1"/>
    <col min="14117" max="14117" width="26.875" style="50" customWidth="1"/>
    <col min="14118" max="14121" width="9.5" style="50" customWidth="1"/>
    <col min="14122" max="14122" width="17.5" style="50" customWidth="1"/>
    <col min="14123" max="14123" width="21.5" style="50" customWidth="1"/>
    <col min="14124" max="14359" width="12" style="50"/>
    <col min="14360" max="14360" width="4.125" style="50" customWidth="1"/>
    <col min="14361" max="14361" width="11.125" style="50" customWidth="1"/>
    <col min="14362" max="14362" width="21.5" style="50" customWidth="1"/>
    <col min="14363" max="14363" width="6.875" style="50" customWidth="1"/>
    <col min="14364" max="14364" width="26.875" style="50" customWidth="1"/>
    <col min="14365" max="14365" width="13.875" style="50" customWidth="1"/>
    <col min="14366" max="14366" width="8.5" style="50" customWidth="1"/>
    <col min="14367" max="14367" width="12" style="50" customWidth="1"/>
    <col min="14368" max="14368" width="7.5" style="50" customWidth="1"/>
    <col min="14369" max="14369" width="11.125" style="50" customWidth="1"/>
    <col min="14370" max="14370" width="19" style="50" customWidth="1"/>
    <col min="14371" max="14372" width="9.5" style="50" customWidth="1"/>
    <col min="14373" max="14373" width="26.875" style="50" customWidth="1"/>
    <col min="14374" max="14377" width="9.5" style="50" customWidth="1"/>
    <col min="14378" max="14378" width="17.5" style="50" customWidth="1"/>
    <col min="14379" max="14379" width="21.5" style="50" customWidth="1"/>
    <col min="14380" max="14615" width="12" style="50"/>
    <col min="14616" max="14616" width="4.125" style="50" customWidth="1"/>
    <col min="14617" max="14617" width="11.125" style="50" customWidth="1"/>
    <col min="14618" max="14618" width="21.5" style="50" customWidth="1"/>
    <col min="14619" max="14619" width="6.875" style="50" customWidth="1"/>
    <col min="14620" max="14620" width="26.875" style="50" customWidth="1"/>
    <col min="14621" max="14621" width="13.875" style="50" customWidth="1"/>
    <col min="14622" max="14622" width="8.5" style="50" customWidth="1"/>
    <col min="14623" max="14623" width="12" style="50" customWidth="1"/>
    <col min="14624" max="14624" width="7.5" style="50" customWidth="1"/>
    <col min="14625" max="14625" width="11.125" style="50" customWidth="1"/>
    <col min="14626" max="14626" width="19" style="50" customWidth="1"/>
    <col min="14627" max="14628" width="9.5" style="50" customWidth="1"/>
    <col min="14629" max="14629" width="26.875" style="50" customWidth="1"/>
    <col min="14630" max="14633" width="9.5" style="50" customWidth="1"/>
    <col min="14634" max="14634" width="17.5" style="50" customWidth="1"/>
    <col min="14635" max="14635" width="21.5" style="50" customWidth="1"/>
    <col min="14636" max="14871" width="12" style="50"/>
    <col min="14872" max="14872" width="4.125" style="50" customWidth="1"/>
    <col min="14873" max="14873" width="11.125" style="50" customWidth="1"/>
    <col min="14874" max="14874" width="21.5" style="50" customWidth="1"/>
    <col min="14875" max="14875" width="6.875" style="50" customWidth="1"/>
    <col min="14876" max="14876" width="26.875" style="50" customWidth="1"/>
    <col min="14877" max="14877" width="13.875" style="50" customWidth="1"/>
    <col min="14878" max="14878" width="8.5" style="50" customWidth="1"/>
    <col min="14879" max="14879" width="12" style="50" customWidth="1"/>
    <col min="14880" max="14880" width="7.5" style="50" customWidth="1"/>
    <col min="14881" max="14881" width="11.125" style="50" customWidth="1"/>
    <col min="14882" max="14882" width="19" style="50" customWidth="1"/>
    <col min="14883" max="14884" width="9.5" style="50" customWidth="1"/>
    <col min="14885" max="14885" width="26.875" style="50" customWidth="1"/>
    <col min="14886" max="14889" width="9.5" style="50" customWidth="1"/>
    <col min="14890" max="14890" width="17.5" style="50" customWidth="1"/>
    <col min="14891" max="14891" width="21.5" style="50" customWidth="1"/>
    <col min="14892" max="15127" width="12" style="50"/>
    <col min="15128" max="15128" width="4.125" style="50" customWidth="1"/>
    <col min="15129" max="15129" width="11.125" style="50" customWidth="1"/>
    <col min="15130" max="15130" width="21.5" style="50" customWidth="1"/>
    <col min="15131" max="15131" width="6.875" style="50" customWidth="1"/>
    <col min="15132" max="15132" width="26.875" style="50" customWidth="1"/>
    <col min="15133" max="15133" width="13.875" style="50" customWidth="1"/>
    <col min="15134" max="15134" width="8.5" style="50" customWidth="1"/>
    <col min="15135" max="15135" width="12" style="50" customWidth="1"/>
    <col min="15136" max="15136" width="7.5" style="50" customWidth="1"/>
    <col min="15137" max="15137" width="11.125" style="50" customWidth="1"/>
    <col min="15138" max="15138" width="19" style="50" customWidth="1"/>
    <col min="15139" max="15140" width="9.5" style="50" customWidth="1"/>
    <col min="15141" max="15141" width="26.875" style="50" customWidth="1"/>
    <col min="15142" max="15145" width="9.5" style="50" customWidth="1"/>
    <col min="15146" max="15146" width="17.5" style="50" customWidth="1"/>
    <col min="15147" max="15147" width="21.5" style="50" customWidth="1"/>
    <col min="15148" max="15383" width="12" style="50"/>
    <col min="15384" max="15384" width="4.125" style="50" customWidth="1"/>
    <col min="15385" max="15385" width="11.125" style="50" customWidth="1"/>
    <col min="15386" max="15386" width="21.5" style="50" customWidth="1"/>
    <col min="15387" max="15387" width="6.875" style="50" customWidth="1"/>
    <col min="15388" max="15388" width="26.875" style="50" customWidth="1"/>
    <col min="15389" max="15389" width="13.875" style="50" customWidth="1"/>
    <col min="15390" max="15390" width="8.5" style="50" customWidth="1"/>
    <col min="15391" max="15391" width="12" style="50" customWidth="1"/>
    <col min="15392" max="15392" width="7.5" style="50" customWidth="1"/>
    <col min="15393" max="15393" width="11.125" style="50" customWidth="1"/>
    <col min="15394" max="15394" width="19" style="50" customWidth="1"/>
    <col min="15395" max="15396" width="9.5" style="50" customWidth="1"/>
    <col min="15397" max="15397" width="26.875" style="50" customWidth="1"/>
    <col min="15398" max="15401" width="9.5" style="50" customWidth="1"/>
    <col min="15402" max="15402" width="17.5" style="50" customWidth="1"/>
    <col min="15403" max="15403" width="21.5" style="50" customWidth="1"/>
    <col min="15404" max="15639" width="12" style="50"/>
    <col min="15640" max="15640" width="4.125" style="50" customWidth="1"/>
    <col min="15641" max="15641" width="11.125" style="50" customWidth="1"/>
    <col min="15642" max="15642" width="21.5" style="50" customWidth="1"/>
    <col min="15643" max="15643" width="6.875" style="50" customWidth="1"/>
    <col min="15644" max="15644" width="26.875" style="50" customWidth="1"/>
    <col min="15645" max="15645" width="13.875" style="50" customWidth="1"/>
    <col min="15646" max="15646" width="8.5" style="50" customWidth="1"/>
    <col min="15647" max="15647" width="12" style="50" customWidth="1"/>
    <col min="15648" max="15648" width="7.5" style="50" customWidth="1"/>
    <col min="15649" max="15649" width="11.125" style="50" customWidth="1"/>
    <col min="15650" max="15650" width="19" style="50" customWidth="1"/>
    <col min="15651" max="15652" width="9.5" style="50" customWidth="1"/>
    <col min="15653" max="15653" width="26.875" style="50" customWidth="1"/>
    <col min="15654" max="15657" width="9.5" style="50" customWidth="1"/>
    <col min="15658" max="15658" width="17.5" style="50" customWidth="1"/>
    <col min="15659" max="15659" width="21.5" style="50" customWidth="1"/>
    <col min="15660" max="15895" width="12" style="50"/>
    <col min="15896" max="15896" width="4.125" style="50" customWidth="1"/>
    <col min="15897" max="15897" width="11.125" style="50" customWidth="1"/>
    <col min="15898" max="15898" width="21.5" style="50" customWidth="1"/>
    <col min="15899" max="15899" width="6.875" style="50" customWidth="1"/>
    <col min="15900" max="15900" width="26.875" style="50" customWidth="1"/>
    <col min="15901" max="15901" width="13.875" style="50" customWidth="1"/>
    <col min="15902" max="15902" width="8.5" style="50" customWidth="1"/>
    <col min="15903" max="15903" width="12" style="50" customWidth="1"/>
    <col min="15904" max="15904" width="7.5" style="50" customWidth="1"/>
    <col min="15905" max="15905" width="11.125" style="50" customWidth="1"/>
    <col min="15906" max="15906" width="19" style="50" customWidth="1"/>
    <col min="15907" max="15908" width="9.5" style="50" customWidth="1"/>
    <col min="15909" max="15909" width="26.875" style="50" customWidth="1"/>
    <col min="15910" max="15913" width="9.5" style="50" customWidth="1"/>
    <col min="15914" max="15914" width="17.5" style="50" customWidth="1"/>
    <col min="15915" max="15915" width="21.5" style="50" customWidth="1"/>
    <col min="15916" max="16151" width="12" style="50"/>
    <col min="16152" max="16152" width="4.125" style="50" customWidth="1"/>
    <col min="16153" max="16153" width="11.125" style="50" customWidth="1"/>
    <col min="16154" max="16154" width="21.5" style="50" customWidth="1"/>
    <col min="16155" max="16155" width="6.875" style="50" customWidth="1"/>
    <col min="16156" max="16156" width="26.875" style="50" customWidth="1"/>
    <col min="16157" max="16157" width="13.875" style="50" customWidth="1"/>
    <col min="16158" max="16158" width="8.5" style="50" customWidth="1"/>
    <col min="16159" max="16159" width="12" style="50" customWidth="1"/>
    <col min="16160" max="16160" width="7.5" style="50" customWidth="1"/>
    <col min="16161" max="16161" width="11.125" style="50" customWidth="1"/>
    <col min="16162" max="16162" width="19" style="50" customWidth="1"/>
    <col min="16163" max="16164" width="9.5" style="50" customWidth="1"/>
    <col min="16165" max="16165" width="26.875" style="50" customWidth="1"/>
    <col min="16166" max="16169" width="9.5" style="50" customWidth="1"/>
    <col min="16170" max="16170" width="17.5" style="50" customWidth="1"/>
    <col min="16171" max="16171" width="21.5" style="50" customWidth="1"/>
    <col min="16172" max="16384" width="12" style="50"/>
  </cols>
  <sheetData>
    <row r="1" spans="1:274" s="30" customFormat="1" ht="24" customHeight="1" x14ac:dyDescent="0.15">
      <c r="A1" s="124"/>
      <c r="B1" s="125" t="s">
        <v>71</v>
      </c>
      <c r="C1" s="126"/>
      <c r="D1" s="126"/>
      <c r="E1" s="126"/>
      <c r="F1" s="126"/>
      <c r="G1" s="126"/>
      <c r="H1" s="126"/>
      <c r="I1" s="126"/>
      <c r="J1" s="126"/>
      <c r="K1" s="127"/>
      <c r="L1" s="127"/>
      <c r="M1" s="127"/>
      <c r="N1" s="127"/>
      <c r="O1" s="127"/>
      <c r="P1" s="127"/>
      <c r="Q1" s="128"/>
      <c r="R1" s="128"/>
      <c r="S1" s="128"/>
      <c r="T1" s="128"/>
      <c r="U1" s="128"/>
      <c r="V1" s="128"/>
      <c r="W1" s="128"/>
      <c r="X1" s="128"/>
      <c r="Y1" s="128"/>
      <c r="Z1" s="128"/>
      <c r="AA1" s="129"/>
      <c r="AB1" s="129"/>
      <c r="AC1" s="129"/>
      <c r="AD1" s="129"/>
      <c r="AE1" s="129"/>
      <c r="AF1" s="129"/>
      <c r="AG1" s="129"/>
      <c r="AH1" s="129"/>
      <c r="AI1" s="127"/>
      <c r="AJ1" s="127"/>
      <c r="AK1" s="127"/>
      <c r="AL1" s="127"/>
      <c r="AM1" s="127"/>
      <c r="AN1" s="127"/>
      <c r="AO1" s="127"/>
      <c r="AP1" s="127"/>
      <c r="AQ1" s="127"/>
      <c r="AR1" s="127"/>
      <c r="AS1" s="127"/>
      <c r="AT1" s="127"/>
      <c r="AU1" s="127"/>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row>
    <row r="2" spans="1:274" s="30" customFormat="1" ht="24" customHeight="1" x14ac:dyDescent="0.15">
      <c r="A2" s="124"/>
      <c r="B2" s="125" t="s">
        <v>72</v>
      </c>
      <c r="C2" s="126"/>
      <c r="D2" s="126"/>
      <c r="E2" s="126"/>
      <c r="F2" s="126"/>
      <c r="G2" s="126"/>
      <c r="H2" s="126"/>
      <c r="I2" s="126"/>
      <c r="J2" s="126"/>
      <c r="K2" s="127"/>
      <c r="L2" s="127"/>
      <c r="M2" s="127"/>
      <c r="N2" s="127"/>
      <c r="O2" s="127"/>
      <c r="P2" s="127"/>
      <c r="Q2" s="126"/>
      <c r="R2" s="126"/>
      <c r="S2" s="126"/>
      <c r="T2" s="126"/>
      <c r="U2" s="126"/>
      <c r="V2" s="126"/>
      <c r="W2" s="126"/>
      <c r="X2" s="126"/>
      <c r="Y2" s="126"/>
      <c r="Z2" s="126"/>
      <c r="AA2" s="129"/>
      <c r="AB2" s="129"/>
      <c r="AC2" s="129"/>
      <c r="AD2" s="129"/>
      <c r="AE2" s="129"/>
      <c r="AF2" s="129"/>
      <c r="AG2" s="129"/>
      <c r="AH2" s="129"/>
      <c r="AI2" s="127"/>
      <c r="AJ2" s="127"/>
      <c r="AK2" s="127"/>
      <c r="AL2" s="127"/>
      <c r="AM2" s="127"/>
      <c r="AN2" s="127"/>
      <c r="AO2" s="127"/>
      <c r="AP2" s="127"/>
      <c r="AQ2" s="127"/>
      <c r="AR2" s="127"/>
      <c r="AS2" s="127"/>
      <c r="AT2" s="127"/>
      <c r="AU2" s="127"/>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row>
    <row r="3" spans="1:274" s="31" customFormat="1" ht="28.5" customHeight="1" x14ac:dyDescent="0.15">
      <c r="A3" s="66"/>
      <c r="B3" s="130"/>
      <c r="C3" s="131"/>
      <c r="D3" s="131"/>
      <c r="E3" s="132"/>
      <c r="F3" s="132"/>
      <c r="G3" s="132"/>
      <c r="H3" s="131"/>
      <c r="I3" s="133"/>
      <c r="J3" s="131"/>
      <c r="K3" s="133"/>
      <c r="L3" s="133"/>
      <c r="M3" s="133"/>
      <c r="N3" s="133"/>
      <c r="O3" s="133"/>
      <c r="P3" s="133"/>
      <c r="Q3" s="133"/>
      <c r="R3" s="133"/>
      <c r="S3" s="133"/>
      <c r="T3" s="133"/>
      <c r="U3" s="133"/>
      <c r="V3" s="133"/>
      <c r="W3" s="133"/>
      <c r="X3" s="133"/>
      <c r="Y3" s="133"/>
      <c r="Z3" s="133"/>
      <c r="AA3" s="134"/>
      <c r="AB3" s="134"/>
      <c r="AC3" s="134"/>
      <c r="AD3" s="134"/>
      <c r="AE3" s="134"/>
      <c r="AF3" s="134"/>
      <c r="AG3" s="134"/>
      <c r="AH3" s="134"/>
      <c r="AI3" s="133"/>
      <c r="AJ3" s="133"/>
      <c r="AK3" s="133"/>
      <c r="AL3" s="133"/>
      <c r="AM3" s="133"/>
      <c r="AN3" s="133"/>
      <c r="AO3" s="133"/>
      <c r="AP3" s="133"/>
      <c r="AQ3" s="133"/>
      <c r="AR3" s="135"/>
      <c r="AS3" s="135"/>
      <c r="AT3" s="66"/>
      <c r="AU3" s="66"/>
    </row>
    <row r="4" spans="1:274" s="33" customFormat="1" ht="45.75" customHeight="1" thickBot="1" x14ac:dyDescent="0.3">
      <c r="A4" s="136"/>
      <c r="B4" s="399" t="s">
        <v>73</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136"/>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row>
    <row r="5" spans="1:274" s="30" customFormat="1" ht="28.5" customHeight="1" x14ac:dyDescent="0.15">
      <c r="A5" s="28"/>
      <c r="B5" s="414" t="s">
        <v>1</v>
      </c>
      <c r="C5" s="415"/>
      <c r="D5" s="405"/>
      <c r="E5" s="406"/>
      <c r="F5" s="406"/>
      <c r="G5" s="406"/>
      <c r="H5" s="407"/>
      <c r="I5" s="34"/>
      <c r="J5" s="35"/>
      <c r="K5" s="29"/>
      <c r="L5" s="29"/>
      <c r="M5" s="29"/>
      <c r="N5" s="29"/>
      <c r="O5" s="29"/>
      <c r="P5" s="35"/>
      <c r="Q5" s="35"/>
      <c r="R5" s="35"/>
      <c r="S5" s="35"/>
      <c r="T5" s="35"/>
      <c r="U5" s="35"/>
      <c r="V5" s="35"/>
      <c r="W5" s="35"/>
      <c r="X5" s="35"/>
      <c r="Y5" s="35"/>
      <c r="Z5" s="35"/>
      <c r="AA5" s="29"/>
      <c r="AB5" s="29"/>
      <c r="AC5" s="29"/>
      <c r="AD5" s="29"/>
      <c r="AE5" s="29"/>
      <c r="AF5" s="29"/>
      <c r="AG5" s="29"/>
      <c r="AH5" s="29"/>
      <c r="AI5" s="29"/>
      <c r="AJ5" s="29"/>
      <c r="AK5" s="29"/>
      <c r="AL5" s="29"/>
      <c r="AM5" s="29"/>
      <c r="AN5" s="36"/>
      <c r="AO5" s="36"/>
      <c r="AP5" s="36"/>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row>
    <row r="6" spans="1:274" s="30" customFormat="1" ht="28.5" customHeight="1" x14ac:dyDescent="0.15">
      <c r="A6" s="28"/>
      <c r="B6" s="386" t="s">
        <v>74</v>
      </c>
      <c r="C6" s="387"/>
      <c r="D6" s="408"/>
      <c r="E6" s="409"/>
      <c r="F6" s="409"/>
      <c r="G6" s="409"/>
      <c r="H6" s="410"/>
      <c r="I6" s="36"/>
      <c r="J6" s="28"/>
      <c r="K6" s="29"/>
      <c r="L6" s="29"/>
      <c r="M6" s="29"/>
      <c r="N6" s="29"/>
      <c r="O6" s="29"/>
      <c r="P6" s="35"/>
      <c r="Q6" s="35"/>
      <c r="R6" s="35"/>
      <c r="S6" s="35"/>
      <c r="T6" s="35"/>
      <c r="U6" s="35"/>
      <c r="V6" s="35"/>
      <c r="W6" s="35"/>
      <c r="X6" s="35"/>
      <c r="Y6" s="35"/>
      <c r="Z6" s="35"/>
      <c r="AA6" s="29"/>
      <c r="AB6" s="29"/>
      <c r="AC6" s="29"/>
      <c r="AD6" s="29"/>
      <c r="AE6" s="29"/>
      <c r="AF6" s="29"/>
      <c r="AG6" s="29"/>
      <c r="AH6" s="29"/>
      <c r="AI6" s="29"/>
      <c r="AJ6" s="29"/>
      <c r="AK6" s="29"/>
      <c r="AL6" s="29"/>
      <c r="AM6" s="29"/>
      <c r="AN6" s="36"/>
      <c r="AO6" s="36"/>
      <c r="AP6" s="36"/>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row>
    <row r="7" spans="1:274" s="30" customFormat="1" ht="28.5" customHeight="1" x14ac:dyDescent="0.15">
      <c r="A7" s="28"/>
      <c r="B7" s="386" t="s">
        <v>75</v>
      </c>
      <c r="C7" s="387"/>
      <c r="D7" s="408"/>
      <c r="E7" s="409"/>
      <c r="F7" s="409"/>
      <c r="G7" s="409"/>
      <c r="H7" s="410"/>
      <c r="I7" s="36"/>
      <c r="J7" s="28"/>
      <c r="K7" s="29"/>
      <c r="L7" s="29"/>
      <c r="M7" s="29"/>
      <c r="N7" s="29"/>
      <c r="O7" s="29"/>
      <c r="P7" s="35"/>
      <c r="Q7" s="35"/>
      <c r="R7" s="35"/>
      <c r="S7" s="35"/>
      <c r="T7" s="35"/>
      <c r="U7" s="35"/>
      <c r="V7" s="35"/>
      <c r="W7" s="35"/>
      <c r="X7" s="35"/>
      <c r="Y7" s="35"/>
      <c r="Z7" s="35"/>
      <c r="AA7" s="29"/>
      <c r="AB7" s="29"/>
      <c r="AC7" s="29"/>
      <c r="AD7" s="29"/>
      <c r="AE7" s="29"/>
      <c r="AF7" s="29"/>
      <c r="AG7" s="29"/>
      <c r="AH7" s="29"/>
      <c r="AI7" s="29"/>
      <c r="AJ7" s="29"/>
      <c r="AK7" s="29"/>
      <c r="AL7" s="29"/>
      <c r="AM7" s="29"/>
      <c r="AN7" s="36"/>
      <c r="AO7" s="36"/>
      <c r="AP7" s="36"/>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row>
    <row r="8" spans="1:274" s="30" customFormat="1" ht="28.5" customHeight="1" thickBot="1" x14ac:dyDescent="0.2">
      <c r="A8" s="28"/>
      <c r="B8" s="403" t="s">
        <v>76</v>
      </c>
      <c r="C8" s="404"/>
      <c r="D8" s="411"/>
      <c r="E8" s="412"/>
      <c r="F8" s="412"/>
      <c r="G8" s="412"/>
      <c r="H8" s="413"/>
      <c r="I8" s="36"/>
      <c r="J8" s="28"/>
      <c r="K8" s="29"/>
      <c r="L8" s="29"/>
      <c r="M8" s="29"/>
      <c r="N8" s="29"/>
      <c r="O8" s="29"/>
      <c r="P8" s="35"/>
      <c r="Q8" s="35"/>
      <c r="R8" s="35"/>
      <c r="S8" s="35"/>
      <c r="T8" s="35"/>
      <c r="U8" s="35"/>
      <c r="V8" s="35"/>
      <c r="W8" s="35"/>
      <c r="X8" s="35"/>
      <c r="Y8" s="35"/>
      <c r="Z8" s="35"/>
      <c r="AA8" s="29"/>
      <c r="AB8" s="29"/>
      <c r="AC8" s="29"/>
      <c r="AD8" s="29"/>
      <c r="AE8" s="29"/>
      <c r="AF8" s="29"/>
      <c r="AG8" s="29"/>
      <c r="AH8" s="29"/>
      <c r="AI8" s="29"/>
      <c r="AJ8" s="29"/>
      <c r="AK8" s="29"/>
      <c r="AL8" s="29"/>
      <c r="AM8" s="29"/>
      <c r="AN8" s="36"/>
      <c r="AO8" s="36"/>
      <c r="AP8" s="36"/>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row>
    <row r="9" spans="1:274" s="30" customFormat="1" ht="28.5" customHeight="1" thickBot="1" x14ac:dyDescent="0.2">
      <c r="A9" s="28"/>
      <c r="B9" s="28"/>
      <c r="C9" s="28"/>
      <c r="D9" s="28"/>
      <c r="E9" s="28"/>
      <c r="F9" s="28"/>
      <c r="G9" s="28"/>
      <c r="H9" s="28"/>
      <c r="I9" s="36"/>
      <c r="J9" s="28"/>
      <c r="K9" s="29"/>
      <c r="L9" s="29"/>
      <c r="M9" s="29"/>
      <c r="N9" s="29"/>
      <c r="O9" s="29"/>
      <c r="P9" s="35"/>
      <c r="Q9" s="35"/>
      <c r="R9" s="35"/>
      <c r="S9" s="35"/>
      <c r="T9" s="35"/>
      <c r="U9" s="35"/>
      <c r="V9" s="35"/>
      <c r="W9" s="35"/>
      <c r="X9" s="35"/>
      <c r="Y9" s="35"/>
      <c r="Z9" s="35"/>
      <c r="AA9" s="29"/>
      <c r="AB9" s="29"/>
      <c r="AC9" s="29"/>
      <c r="AD9" s="29"/>
      <c r="AE9" s="29"/>
      <c r="AF9" s="29"/>
      <c r="AG9" s="29"/>
      <c r="AH9" s="29"/>
      <c r="AI9" s="29"/>
      <c r="AJ9" s="29"/>
      <c r="AK9" s="29"/>
      <c r="AL9" s="29"/>
      <c r="AM9" s="29"/>
      <c r="AN9" s="35"/>
      <c r="AO9" s="35"/>
      <c r="AP9" s="35"/>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row>
    <row r="10" spans="1:274" s="30" customFormat="1" ht="28.5" customHeight="1" thickBot="1" x14ac:dyDescent="0.2">
      <c r="A10" s="28"/>
      <c r="B10" s="28"/>
      <c r="C10" s="37" t="s">
        <v>77</v>
      </c>
      <c r="D10" s="416"/>
      <c r="E10" s="417"/>
      <c r="F10" s="38" t="s">
        <v>78</v>
      </c>
      <c r="G10" s="38"/>
      <c r="H10" s="38"/>
      <c r="I10" s="36"/>
      <c r="J10" s="28"/>
      <c r="K10" s="36"/>
      <c r="L10" s="36"/>
      <c r="M10" s="36"/>
      <c r="N10" s="36"/>
      <c r="O10" s="36"/>
      <c r="P10" s="36"/>
      <c r="Q10" s="31"/>
      <c r="R10" s="31"/>
      <c r="S10" s="31"/>
      <c r="T10" s="31"/>
      <c r="U10" s="31"/>
      <c r="V10" s="31"/>
      <c r="W10" s="31"/>
      <c r="X10" s="31"/>
      <c r="Y10" s="31"/>
      <c r="Z10" s="31"/>
      <c r="AA10" s="36"/>
      <c r="AB10" s="36"/>
      <c r="AC10" s="36"/>
      <c r="AD10" s="36"/>
      <c r="AE10" s="36"/>
      <c r="AF10" s="36"/>
      <c r="AG10" s="36"/>
      <c r="AH10" s="36"/>
      <c r="AI10" s="36"/>
      <c r="AJ10" s="36"/>
      <c r="AK10" s="36"/>
      <c r="AL10" s="36"/>
      <c r="AM10" s="36"/>
      <c r="AN10" s="35"/>
      <c r="AO10" s="35"/>
      <c r="AP10" s="35"/>
      <c r="AQ10" s="36"/>
      <c r="AR10" s="36"/>
      <c r="AS10" s="36"/>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row>
    <row r="11" spans="1:274" s="30" customFormat="1" ht="24" customHeight="1" x14ac:dyDescent="0.15">
      <c r="A11" s="28"/>
      <c r="B11" s="39"/>
      <c r="C11" s="28"/>
      <c r="D11" s="28"/>
      <c r="E11" s="28"/>
      <c r="F11" s="28"/>
      <c r="G11" s="28"/>
      <c r="H11" s="28"/>
      <c r="I11" s="28"/>
      <c r="J11" s="28"/>
      <c r="K11" s="29"/>
      <c r="L11" s="29"/>
      <c r="M11" s="29"/>
      <c r="N11" s="29"/>
      <c r="O11" s="29"/>
      <c r="P11" s="29"/>
      <c r="Q11" s="31"/>
      <c r="R11" s="31"/>
      <c r="S11" s="31"/>
      <c r="T11" s="31"/>
      <c r="U11" s="31"/>
      <c r="V11" s="31"/>
      <c r="W11" s="31"/>
      <c r="X11" s="31"/>
      <c r="Y11" s="31"/>
      <c r="Z11" s="31"/>
      <c r="AA11" s="40"/>
      <c r="AB11" s="40"/>
      <c r="AC11" s="40"/>
      <c r="AD11" s="40"/>
      <c r="AE11" s="40"/>
      <c r="AF11" s="40"/>
      <c r="AG11" s="40"/>
      <c r="AH11" s="40"/>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row>
    <row r="12" spans="1:274" s="30" customFormat="1" ht="24" customHeight="1" thickBot="1" x14ac:dyDescent="0.2">
      <c r="A12" s="28"/>
      <c r="B12" s="39" t="s">
        <v>79</v>
      </c>
      <c r="C12" s="28"/>
      <c r="D12" s="28"/>
      <c r="E12" s="28"/>
      <c r="F12" s="28"/>
      <c r="G12" s="28"/>
      <c r="H12" s="28"/>
      <c r="I12" s="28"/>
      <c r="J12" s="28"/>
      <c r="K12" s="29"/>
      <c r="L12" s="29"/>
      <c r="M12" s="29"/>
      <c r="N12" s="29"/>
      <c r="O12" s="29"/>
      <c r="P12" s="29"/>
      <c r="Q12" s="28"/>
      <c r="R12" s="28"/>
      <c r="S12" s="28"/>
      <c r="T12" s="28"/>
      <c r="U12" s="28"/>
      <c r="V12" s="28"/>
      <c r="W12" s="28"/>
      <c r="X12" s="28"/>
      <c r="Y12" s="28"/>
      <c r="Z12" s="28"/>
      <c r="AA12" s="40"/>
      <c r="AB12" s="40"/>
      <c r="AC12" s="40"/>
      <c r="AD12" s="40"/>
      <c r="AE12" s="40"/>
      <c r="AF12" s="40"/>
      <c r="AG12" s="40"/>
      <c r="AH12" s="40"/>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row>
    <row r="13" spans="1:274" s="31" customFormat="1" ht="24" customHeight="1" x14ac:dyDescent="0.15">
      <c r="B13" s="400" t="s">
        <v>80</v>
      </c>
      <c r="C13" s="397" t="s">
        <v>41</v>
      </c>
      <c r="D13" s="391" t="s">
        <v>81</v>
      </c>
      <c r="E13" s="391" t="s">
        <v>18</v>
      </c>
      <c r="F13" s="397" t="s">
        <v>82</v>
      </c>
      <c r="G13" s="162"/>
      <c r="H13" s="397" t="s">
        <v>83</v>
      </c>
      <c r="I13" s="397" t="s">
        <v>84</v>
      </c>
      <c r="J13" s="391" t="s">
        <v>85</v>
      </c>
      <c r="K13" s="394" t="s">
        <v>19</v>
      </c>
      <c r="L13" s="394"/>
      <c r="M13" s="394" t="s">
        <v>23</v>
      </c>
      <c r="N13" s="394"/>
      <c r="O13" s="397" t="s">
        <v>24</v>
      </c>
      <c r="P13" s="397" t="s">
        <v>86</v>
      </c>
      <c r="Q13" s="397" t="s">
        <v>26</v>
      </c>
      <c r="R13" s="397"/>
      <c r="S13" s="397"/>
      <c r="T13" s="397"/>
      <c r="U13" s="397"/>
      <c r="V13" s="397"/>
      <c r="W13" s="396" t="s">
        <v>87</v>
      </c>
      <c r="X13" s="396"/>
      <c r="Y13" s="396"/>
      <c r="Z13" s="430" t="s">
        <v>42</v>
      </c>
      <c r="AA13" s="396" t="s">
        <v>88</v>
      </c>
      <c r="AB13" s="396"/>
      <c r="AC13" s="396"/>
      <c r="AD13" s="396"/>
      <c r="AE13" s="396" t="s">
        <v>89</v>
      </c>
      <c r="AF13" s="396"/>
      <c r="AG13" s="396"/>
      <c r="AH13" s="396"/>
      <c r="AI13" s="425" t="s">
        <v>90</v>
      </c>
      <c r="AJ13" s="425"/>
      <c r="AK13" s="425"/>
      <c r="AL13" s="425"/>
      <c r="AM13" s="425"/>
      <c r="AN13" s="426" t="s">
        <v>91</v>
      </c>
      <c r="AO13" s="426" t="s">
        <v>92</v>
      </c>
      <c r="AP13" s="426" t="s">
        <v>93</v>
      </c>
      <c r="AQ13" s="426" t="s">
        <v>94</v>
      </c>
      <c r="AR13" s="418" t="s">
        <v>95</v>
      </c>
      <c r="AS13" s="419"/>
      <c r="AT13" s="426" t="s">
        <v>96</v>
      </c>
      <c r="AU13" s="422" t="s">
        <v>97</v>
      </c>
    </row>
    <row r="14" spans="1:274" s="31" customFormat="1" ht="45.75" customHeight="1" x14ac:dyDescent="0.15">
      <c r="B14" s="401"/>
      <c r="C14" s="398"/>
      <c r="D14" s="392"/>
      <c r="E14" s="392"/>
      <c r="F14" s="398"/>
      <c r="G14" s="163" t="s">
        <v>98</v>
      </c>
      <c r="H14" s="398"/>
      <c r="I14" s="398"/>
      <c r="J14" s="392"/>
      <c r="K14" s="395" t="s">
        <v>20</v>
      </c>
      <c r="L14" s="395" t="s">
        <v>21</v>
      </c>
      <c r="M14" s="395" t="s">
        <v>20</v>
      </c>
      <c r="N14" s="395" t="s">
        <v>21</v>
      </c>
      <c r="O14" s="398"/>
      <c r="P14" s="398"/>
      <c r="Q14" s="388" t="s">
        <v>27</v>
      </c>
      <c r="R14" s="388" t="s">
        <v>28</v>
      </c>
      <c r="S14" s="388" t="s">
        <v>29</v>
      </c>
      <c r="T14" s="388" t="s">
        <v>99</v>
      </c>
      <c r="U14" s="395" t="s">
        <v>100</v>
      </c>
      <c r="V14" s="395"/>
      <c r="W14" s="166" t="s">
        <v>101</v>
      </c>
      <c r="X14" s="390" t="s">
        <v>102</v>
      </c>
      <c r="Y14" s="390"/>
      <c r="Z14" s="431"/>
      <c r="AA14" s="390" t="s">
        <v>103</v>
      </c>
      <c r="AB14" s="390"/>
      <c r="AC14" s="390" t="s">
        <v>104</v>
      </c>
      <c r="AD14" s="390"/>
      <c r="AE14" s="390" t="s">
        <v>105</v>
      </c>
      <c r="AF14" s="390" t="s">
        <v>106</v>
      </c>
      <c r="AG14" s="390" t="s">
        <v>104</v>
      </c>
      <c r="AH14" s="390"/>
      <c r="AI14" s="429" t="s">
        <v>107</v>
      </c>
      <c r="AJ14" s="429"/>
      <c r="AK14" s="429" t="s">
        <v>108</v>
      </c>
      <c r="AL14" s="429"/>
      <c r="AM14" s="429" t="s">
        <v>109</v>
      </c>
      <c r="AN14" s="427"/>
      <c r="AO14" s="427"/>
      <c r="AP14" s="427"/>
      <c r="AQ14" s="427"/>
      <c r="AR14" s="420"/>
      <c r="AS14" s="421"/>
      <c r="AT14" s="427"/>
      <c r="AU14" s="423"/>
    </row>
    <row r="15" spans="1:274" s="31" customFormat="1" ht="26.25" customHeight="1" x14ac:dyDescent="0.15">
      <c r="B15" s="402"/>
      <c r="C15" s="389"/>
      <c r="D15" s="393"/>
      <c r="E15" s="393"/>
      <c r="F15" s="389"/>
      <c r="G15" s="164"/>
      <c r="H15" s="389"/>
      <c r="I15" s="389"/>
      <c r="J15" s="393"/>
      <c r="K15" s="395"/>
      <c r="L15" s="395"/>
      <c r="M15" s="395"/>
      <c r="N15" s="395"/>
      <c r="O15" s="389"/>
      <c r="P15" s="389"/>
      <c r="Q15" s="389"/>
      <c r="R15" s="389"/>
      <c r="S15" s="389"/>
      <c r="T15" s="389"/>
      <c r="U15" s="165" t="s">
        <v>11</v>
      </c>
      <c r="V15" s="165" t="s">
        <v>32</v>
      </c>
      <c r="W15" s="73" t="s">
        <v>110</v>
      </c>
      <c r="X15" s="74" t="s">
        <v>111</v>
      </c>
      <c r="Y15" s="73" t="s">
        <v>110</v>
      </c>
      <c r="Z15" s="432"/>
      <c r="AA15" s="166" t="s">
        <v>112</v>
      </c>
      <c r="AB15" s="41" t="s">
        <v>113</v>
      </c>
      <c r="AC15" s="166" t="s">
        <v>114</v>
      </c>
      <c r="AD15" s="41" t="s">
        <v>115</v>
      </c>
      <c r="AE15" s="390"/>
      <c r="AF15" s="390"/>
      <c r="AG15" s="166" t="s">
        <v>114</v>
      </c>
      <c r="AH15" s="41" t="s">
        <v>115</v>
      </c>
      <c r="AI15" s="75" t="s">
        <v>11</v>
      </c>
      <c r="AJ15" s="75" t="s">
        <v>32</v>
      </c>
      <c r="AK15" s="75" t="s">
        <v>11</v>
      </c>
      <c r="AL15" s="75" t="s">
        <v>32</v>
      </c>
      <c r="AM15" s="429"/>
      <c r="AN15" s="428"/>
      <c r="AO15" s="428"/>
      <c r="AP15" s="428"/>
      <c r="AQ15" s="428"/>
      <c r="AR15" s="76" t="s">
        <v>69</v>
      </c>
      <c r="AS15" s="76" t="s">
        <v>116</v>
      </c>
      <c r="AT15" s="428"/>
      <c r="AU15" s="424"/>
    </row>
    <row r="16" spans="1:274" s="48" customFormat="1" ht="63" customHeight="1" x14ac:dyDescent="0.15">
      <c r="A16" s="42" t="s">
        <v>117</v>
      </c>
      <c r="B16" s="43" t="str">
        <f t="shared" ref="B16:B26" ca="1" si="0">INDIRECT(A16&amp;"!W3")</f>
        <v>123456</v>
      </c>
      <c r="C16" s="44" t="str">
        <f t="shared" ref="C16:C26" ca="1" si="1">INDIRECT(A16&amp;"!H3")</f>
        <v>■■大学</v>
      </c>
      <c r="D16" s="45">
        <f t="shared" ref="D16:D26" ca="1" si="2">INDIRECT(A16&amp;"!AG6")</f>
        <v>1</v>
      </c>
      <c r="E16" s="45" t="str">
        <f t="shared" ref="E16:E26" ca="1" si="3">INDIRECT(A16&amp;"!AK8")</f>
        <v>101</v>
      </c>
      <c r="F16" s="44" t="str">
        <f t="shared" ref="F16:F26" ca="1" si="4">INDIRECT(A16&amp;"!H8")</f>
        <v>インド</v>
      </c>
      <c r="G16" s="45" t="str">
        <f t="shared" ref="G16:G26" ca="1" si="5">INDIRECT($A16&amp;"!AB8")</f>
        <v>○</v>
      </c>
      <c r="H16" s="44" t="str">
        <f t="shared" ref="H16:H26" ca="1" si="6">INDIRECT(A16&amp;"!H6")</f>
        <v>MONBU KAGAKU</v>
      </c>
      <c r="I16" s="45" t="str">
        <f t="shared" ref="I16:I26" ca="1" si="7">INDIRECT(A16&amp;"!AF7")</f>
        <v>M</v>
      </c>
      <c r="J16" s="46" t="str">
        <f t="shared" ref="J16:J26" ca="1" si="8">INDIRECT(A16&amp;"!AP7")</f>
        <v>1977/5/12</v>
      </c>
      <c r="K16" s="44" t="str">
        <f t="shared" ref="K16:K26" ca="1" si="9">INDIRECT(A16&amp;"!L9")</f>
        <v>New Delhi</v>
      </c>
      <c r="L16" s="44" t="str">
        <f t="shared" ref="L16:L26" ca="1" si="10">INDIRECT(A16&amp;"!Z9")</f>
        <v>インド</v>
      </c>
      <c r="M16" s="44" t="str">
        <f t="shared" ref="M16:M26" ca="1" si="11">INDIRECT(A16&amp;"!L10")</f>
        <v>New Delhi</v>
      </c>
      <c r="N16" s="44" t="str">
        <f t="shared" ref="N16:N26" ca="1" si="12">INDIRECT(A16&amp;"!Z10")</f>
        <v>インド</v>
      </c>
      <c r="O16" s="44" t="str">
        <f t="shared" ref="O16:O26" ca="1" si="13">INDIRECT(A16&amp;"!H11")</f>
        <v>000-000-0000</v>
      </c>
      <c r="P16" s="44" t="str">
        <f t="shared" ref="P16:P26" ca="1" si="14">INDIRECT(A16&amp;"!Z11")</f>
        <v>xx@xx.xx.xx</v>
      </c>
      <c r="Q16" s="44" t="str">
        <f t="shared" ref="Q16:Q26" ca="1" si="15">INDIRECT(A16&amp;"!P12")</f>
        <v>○○大学</v>
      </c>
      <c r="R16" s="44" t="str">
        <f t="shared" ref="R16:R26" ca="1" si="16">INDIRECT(A16&amp;"!P13")</f>
        <v>外国語学部・日本語学科</v>
      </c>
      <c r="S16" s="45" t="str">
        <f t="shared" ref="S16:S26" ca="1" si="17">INDIRECT(A16&amp;"!AF13")</f>
        <v>日本語</v>
      </c>
      <c r="T16" s="45">
        <f t="shared" ref="T16:T26" ca="1" si="18">INDIRECT(A16&amp;"!AH14")</f>
        <v>17</v>
      </c>
      <c r="U16" s="68" t="str">
        <f t="shared" ref="U16:U26" ca="1" si="19">"20"&amp;INDIRECT(A16&amp;"!R16")</f>
        <v>2025</v>
      </c>
      <c r="V16" s="45">
        <f t="shared" ref="V16:V26" ca="1" si="20">INDIRECT(A16&amp;"!U16")</f>
        <v>3</v>
      </c>
      <c r="W16" s="47">
        <f t="shared" ref="W16:W26" ca="1" si="21">INDIRECT(A16&amp;"!AH15")</f>
        <v>17</v>
      </c>
      <c r="X16" s="44">
        <f t="shared" ref="X16:X26" ca="1" si="22">INDIRECT(A16&amp;"!P17")</f>
        <v>0</v>
      </c>
      <c r="Y16" s="44">
        <f t="shared" ref="Y16:Y26" ca="1" si="23">INDIRECT(A16&amp;"!AH18")</f>
        <v>36</v>
      </c>
      <c r="Z16" s="44" t="str">
        <f t="shared" ref="Z16:Z26" ca="1" si="24">INDIRECT(A16&amp;"!H19")</f>
        <v>日本語①</v>
      </c>
      <c r="AA16" s="68" t="str">
        <f t="shared" ref="AA16:AA26" ca="1" si="25">INDIRECT(A16&amp;"!S20")</f>
        <v>N2</v>
      </c>
      <c r="AB16" s="68">
        <f t="shared" ref="AB16:AB26" ca="1" si="26">INDIRECT(A16&amp;"!X20")</f>
        <v>160</v>
      </c>
      <c r="AC16" s="68" t="str">
        <f t="shared" ref="AC16:AC26" ca="1" si="27">INDIRECT(A16&amp;"!AD20")</f>
        <v>―</v>
      </c>
      <c r="AD16" s="68" t="str">
        <f t="shared" ref="AD16:AD26" ca="1" si="28">INDIRECT(A16&amp;"!AM20")</f>
        <v>―</v>
      </c>
      <c r="AE16" s="68">
        <f t="shared" ref="AE16:AE26" ca="1" si="29">INDIRECT(A16&amp;"!K21")</f>
        <v>100</v>
      </c>
      <c r="AF16" s="69">
        <f t="shared" ref="AF16:AF26" ca="1" si="30">INDIRECT(A16&amp;"!Q21")</f>
        <v>7.5</v>
      </c>
      <c r="AG16" s="68" t="str">
        <f t="shared" ref="AG16:AG26" ca="1" si="31">INDIRECT(A16&amp;"!X21")</f>
        <v>―</v>
      </c>
      <c r="AH16" s="68" t="str">
        <f t="shared" ref="AH16:AH26" ca="1" si="32">INDIRECT(A16&amp;"!AG21")</f>
        <v>―</v>
      </c>
      <c r="AI16" s="68" t="str">
        <f t="shared" ref="AI16:AI26" ca="1" si="33">INDIRECT(A16&amp;"!H22")</f>
        <v>2026</v>
      </c>
      <c r="AJ16" s="68">
        <f t="shared" ref="AJ16:AJ26" ca="1" si="34">INDIRECT(A16&amp;"!M22")</f>
        <v>10</v>
      </c>
      <c r="AK16" s="68" t="str">
        <f t="shared" ref="AK16:AK26" ca="1" si="35">INDIRECT(A16&amp;"!Q22")</f>
        <v>2027</v>
      </c>
      <c r="AL16" s="68">
        <f t="shared" ref="AL16:AL26" ca="1" si="36">INDIRECT(A16&amp;"!V22")</f>
        <v>9</v>
      </c>
      <c r="AM16" s="68">
        <f t="shared" ref="AM16:AM26" ca="1" si="37">INDIRECT(A16&amp;"!Z22")</f>
        <v>12</v>
      </c>
      <c r="AN16" s="70" t="str">
        <f t="shared" ref="AN16:AN26" ca="1" si="38">INDIRECT(A16&amp;"!H26")</f>
        <v>なし</v>
      </c>
      <c r="AO16" s="68" t="str">
        <f t="shared" ref="AO16:AO26" ca="1" si="39">INDIRECT(A16&amp;"!I27")</f>
        <v>有</v>
      </c>
      <c r="AP16" s="68" t="str">
        <f t="shared" ref="AP16:AP26" ca="1" si="40">INDIRECT(A16&amp;"!H30")</f>
        <v>無</v>
      </c>
      <c r="AQ16" s="68" t="str">
        <f t="shared" ref="AQ16:AQ26" ca="1" si="41">INDIRECT(A16&amp;"!H31")</f>
        <v>通知及び意思確認済み</v>
      </c>
      <c r="AR16" s="68" t="str">
        <f t="shared" ref="AR16:AR26" ca="1" si="42">INDIRECT(A16&amp;"!Ｋ33")</f>
        <v>Delhi</v>
      </c>
      <c r="AS16" s="68" t="str">
        <f t="shared" ref="AS16:AS26" ca="1" si="43">INDIRECT(A16&amp;"!W33")</f>
        <v>インド</v>
      </c>
      <c r="AT16" s="68" t="str">
        <f t="shared" ref="AT16:AT26" ca="1" si="44">INDIRECT(A16&amp;"!H32")</f>
        <v>インド大</v>
      </c>
      <c r="AU16" s="71">
        <f t="shared" ref="AU16:AU26" ca="1" si="45">INDIRECT(A16&amp;"!H34")</f>
        <v>0</v>
      </c>
    </row>
    <row r="17" spans="1:16171" s="48" customFormat="1" ht="63" customHeight="1" x14ac:dyDescent="0.15">
      <c r="A17" s="42" t="s">
        <v>118</v>
      </c>
      <c r="B17" s="43">
        <f t="shared" ca="1" si="0"/>
        <v>0</v>
      </c>
      <c r="C17" s="44" t="str">
        <f t="shared" ca="1" si="1"/>
        <v>自動表示</v>
      </c>
      <c r="D17" s="45">
        <f t="shared" ca="1" si="2"/>
        <v>0</v>
      </c>
      <c r="E17" s="45">
        <f t="shared" ca="1" si="3"/>
        <v>0</v>
      </c>
      <c r="F17" s="44" t="str">
        <f t="shared" ca="1" si="4"/>
        <v>自動表示</v>
      </c>
      <c r="G17" s="45" t="str">
        <f t="shared" ca="1" si="5"/>
        <v>自動表示</v>
      </c>
      <c r="H17" s="44">
        <f t="shared" ca="1" si="6"/>
        <v>0</v>
      </c>
      <c r="I17" s="45">
        <f t="shared" ca="1" si="7"/>
        <v>0</v>
      </c>
      <c r="J17" s="46" t="str">
        <f t="shared" ca="1" si="8"/>
        <v/>
      </c>
      <c r="K17" s="44">
        <f t="shared" ca="1" si="9"/>
        <v>0</v>
      </c>
      <c r="L17" s="44" t="str">
        <f t="shared" ca="1" si="10"/>
        <v>自動表示</v>
      </c>
      <c r="M17" s="44">
        <f t="shared" ca="1" si="11"/>
        <v>0</v>
      </c>
      <c r="N17" s="44" t="str">
        <f t="shared" ca="1" si="12"/>
        <v>自動表示</v>
      </c>
      <c r="O17" s="44">
        <f t="shared" ca="1" si="13"/>
        <v>0</v>
      </c>
      <c r="P17" s="44">
        <f t="shared" ca="1" si="14"/>
        <v>0</v>
      </c>
      <c r="Q17" s="44">
        <f t="shared" ca="1" si="15"/>
        <v>0</v>
      </c>
      <c r="R17" s="44">
        <f t="shared" ca="1" si="16"/>
        <v>0</v>
      </c>
      <c r="S17" s="45">
        <f t="shared" ca="1" si="17"/>
        <v>0</v>
      </c>
      <c r="T17" s="45" t="str">
        <f t="shared" ca="1" si="18"/>
        <v/>
      </c>
      <c r="U17" s="68" t="str">
        <f t="shared" ca="1" si="19"/>
        <v>20</v>
      </c>
      <c r="V17" s="45">
        <f t="shared" ca="1" si="20"/>
        <v>0</v>
      </c>
      <c r="W17" s="47" t="str">
        <f t="shared" ca="1" si="21"/>
        <v/>
      </c>
      <c r="X17" s="44">
        <f t="shared" ca="1" si="22"/>
        <v>0</v>
      </c>
      <c r="Y17" s="44" t="str">
        <f t="shared" ca="1" si="23"/>
        <v/>
      </c>
      <c r="Z17" s="44">
        <f t="shared" ca="1" si="24"/>
        <v>0</v>
      </c>
      <c r="AA17" s="68">
        <f t="shared" ca="1" si="25"/>
        <v>0</v>
      </c>
      <c r="AB17" s="68">
        <f t="shared" ca="1" si="26"/>
        <v>0</v>
      </c>
      <c r="AC17" s="68">
        <f t="shared" ca="1" si="27"/>
        <v>0</v>
      </c>
      <c r="AD17" s="68">
        <f t="shared" ca="1" si="28"/>
        <v>0</v>
      </c>
      <c r="AE17" s="68">
        <f t="shared" ca="1" si="29"/>
        <v>0</v>
      </c>
      <c r="AF17" s="69">
        <f t="shared" ca="1" si="30"/>
        <v>0</v>
      </c>
      <c r="AG17" s="68">
        <f t="shared" ca="1" si="31"/>
        <v>0</v>
      </c>
      <c r="AH17" s="68">
        <f t="shared" ca="1" si="32"/>
        <v>0</v>
      </c>
      <c r="AI17" s="68" t="str">
        <f t="shared" ca="1" si="33"/>
        <v>2026</v>
      </c>
      <c r="AJ17" s="68">
        <f t="shared" ca="1" si="34"/>
        <v>0</v>
      </c>
      <c r="AK17" s="68" t="str">
        <f t="shared" ca="1" si="35"/>
        <v>2027</v>
      </c>
      <c r="AL17" s="68">
        <f t="shared" ca="1" si="36"/>
        <v>0</v>
      </c>
      <c r="AM17" s="68" t="str">
        <f t="shared" ca="1" si="37"/>
        <v/>
      </c>
      <c r="AN17" s="70">
        <f t="shared" ca="1" si="38"/>
        <v>0</v>
      </c>
      <c r="AO17" s="68">
        <f t="shared" ca="1" si="39"/>
        <v>0</v>
      </c>
      <c r="AP17" s="68">
        <f t="shared" ca="1" si="40"/>
        <v>0</v>
      </c>
      <c r="AQ17" s="68">
        <f t="shared" ca="1" si="41"/>
        <v>0</v>
      </c>
      <c r="AR17" s="68">
        <f t="shared" ca="1" si="42"/>
        <v>0</v>
      </c>
      <c r="AS17" s="68">
        <f t="shared" ca="1" si="43"/>
        <v>0</v>
      </c>
      <c r="AT17" s="68">
        <f t="shared" ca="1" si="44"/>
        <v>0</v>
      </c>
      <c r="AU17" s="71" t="str">
        <f t="shared" ca="1" si="45"/>
        <v>都市名</v>
      </c>
    </row>
    <row r="18" spans="1:16171" s="48" customFormat="1" ht="63" customHeight="1" x14ac:dyDescent="0.15">
      <c r="A18" s="42" t="s">
        <v>119</v>
      </c>
      <c r="B18" s="43">
        <f t="shared" ca="1" si="0"/>
        <v>0</v>
      </c>
      <c r="C18" s="44" t="str">
        <f t="shared" ca="1" si="1"/>
        <v>自動表示</v>
      </c>
      <c r="D18" s="45">
        <f t="shared" ca="1" si="2"/>
        <v>0</v>
      </c>
      <c r="E18" s="45">
        <f t="shared" ca="1" si="3"/>
        <v>0</v>
      </c>
      <c r="F18" s="44" t="str">
        <f t="shared" ca="1" si="4"/>
        <v>自動表示</v>
      </c>
      <c r="G18" s="45" t="str">
        <f t="shared" ca="1" si="5"/>
        <v>自動表示</v>
      </c>
      <c r="H18" s="44">
        <f t="shared" ca="1" si="6"/>
        <v>0</v>
      </c>
      <c r="I18" s="45">
        <f t="shared" ca="1" si="7"/>
        <v>0</v>
      </c>
      <c r="J18" s="46" t="str">
        <f t="shared" ca="1" si="8"/>
        <v/>
      </c>
      <c r="K18" s="44">
        <f t="shared" ca="1" si="9"/>
        <v>0</v>
      </c>
      <c r="L18" s="44" t="str">
        <f t="shared" ca="1" si="10"/>
        <v>自動表示</v>
      </c>
      <c r="M18" s="44">
        <f t="shared" ca="1" si="11"/>
        <v>0</v>
      </c>
      <c r="N18" s="44" t="str">
        <f t="shared" ca="1" si="12"/>
        <v>自動表示</v>
      </c>
      <c r="O18" s="44">
        <f t="shared" ca="1" si="13"/>
        <v>0</v>
      </c>
      <c r="P18" s="44">
        <f t="shared" ca="1" si="14"/>
        <v>0</v>
      </c>
      <c r="Q18" s="44">
        <f t="shared" ca="1" si="15"/>
        <v>0</v>
      </c>
      <c r="R18" s="44">
        <f t="shared" ca="1" si="16"/>
        <v>0</v>
      </c>
      <c r="S18" s="45">
        <f t="shared" ca="1" si="17"/>
        <v>0</v>
      </c>
      <c r="T18" s="45" t="str">
        <f t="shared" ca="1" si="18"/>
        <v/>
      </c>
      <c r="U18" s="68" t="str">
        <f t="shared" ca="1" si="19"/>
        <v>20</v>
      </c>
      <c r="V18" s="45">
        <f t="shared" ca="1" si="20"/>
        <v>0</v>
      </c>
      <c r="W18" s="44" t="str">
        <f t="shared" ca="1" si="21"/>
        <v/>
      </c>
      <c r="X18" s="44">
        <f t="shared" ca="1" si="22"/>
        <v>0</v>
      </c>
      <c r="Y18" s="44" t="str">
        <f t="shared" ca="1" si="23"/>
        <v/>
      </c>
      <c r="Z18" s="44">
        <f t="shared" ca="1" si="24"/>
        <v>0</v>
      </c>
      <c r="AA18" s="68">
        <f t="shared" ca="1" si="25"/>
        <v>0</v>
      </c>
      <c r="AB18" s="68">
        <f t="shared" ca="1" si="26"/>
        <v>0</v>
      </c>
      <c r="AC18" s="68">
        <f t="shared" ca="1" si="27"/>
        <v>0</v>
      </c>
      <c r="AD18" s="68">
        <f t="shared" ca="1" si="28"/>
        <v>0</v>
      </c>
      <c r="AE18" s="68">
        <f t="shared" ca="1" si="29"/>
        <v>0</v>
      </c>
      <c r="AF18" s="69">
        <f t="shared" ca="1" si="30"/>
        <v>0</v>
      </c>
      <c r="AG18" s="68">
        <f t="shared" ca="1" si="31"/>
        <v>0</v>
      </c>
      <c r="AH18" s="68">
        <f t="shared" ca="1" si="32"/>
        <v>0</v>
      </c>
      <c r="AI18" s="68" t="str">
        <f t="shared" ca="1" si="33"/>
        <v>2026</v>
      </c>
      <c r="AJ18" s="68">
        <f t="shared" ca="1" si="34"/>
        <v>0</v>
      </c>
      <c r="AK18" s="68" t="str">
        <f t="shared" ca="1" si="35"/>
        <v>2027</v>
      </c>
      <c r="AL18" s="68">
        <f t="shared" ca="1" si="36"/>
        <v>0</v>
      </c>
      <c r="AM18" s="68" t="str">
        <f t="shared" ca="1" si="37"/>
        <v/>
      </c>
      <c r="AN18" s="70">
        <f t="shared" ca="1" si="38"/>
        <v>0</v>
      </c>
      <c r="AO18" s="68">
        <f t="shared" ca="1" si="39"/>
        <v>0</v>
      </c>
      <c r="AP18" s="68">
        <f t="shared" ca="1" si="40"/>
        <v>0</v>
      </c>
      <c r="AQ18" s="68">
        <f t="shared" ca="1" si="41"/>
        <v>0</v>
      </c>
      <c r="AR18" s="68">
        <f t="shared" ca="1" si="42"/>
        <v>0</v>
      </c>
      <c r="AS18" s="68">
        <f t="shared" ca="1" si="43"/>
        <v>0</v>
      </c>
      <c r="AT18" s="68">
        <f t="shared" ca="1" si="44"/>
        <v>0</v>
      </c>
      <c r="AU18" s="71" t="str">
        <f t="shared" ca="1" si="45"/>
        <v>都市名</v>
      </c>
    </row>
    <row r="19" spans="1:16171" s="49" customFormat="1" ht="63" customHeight="1" x14ac:dyDescent="0.15">
      <c r="A19" s="42" t="s">
        <v>120</v>
      </c>
      <c r="B19" s="43" t="e">
        <f t="shared" ca="1" si="0"/>
        <v>#REF!</v>
      </c>
      <c r="C19" s="44" t="e">
        <f t="shared" ca="1" si="1"/>
        <v>#REF!</v>
      </c>
      <c r="D19" s="45" t="e">
        <f t="shared" ca="1" si="2"/>
        <v>#REF!</v>
      </c>
      <c r="E19" s="45" t="e">
        <f t="shared" ca="1" si="3"/>
        <v>#REF!</v>
      </c>
      <c r="F19" s="44" t="e">
        <f t="shared" ca="1" si="4"/>
        <v>#REF!</v>
      </c>
      <c r="G19" s="45" t="e">
        <f t="shared" ca="1" si="5"/>
        <v>#REF!</v>
      </c>
      <c r="H19" s="44" t="e">
        <f t="shared" ca="1" si="6"/>
        <v>#REF!</v>
      </c>
      <c r="I19" s="45" t="e">
        <f t="shared" ca="1" si="7"/>
        <v>#REF!</v>
      </c>
      <c r="J19" s="46" t="e">
        <f t="shared" ca="1" si="8"/>
        <v>#REF!</v>
      </c>
      <c r="K19" s="44" t="e">
        <f t="shared" ca="1" si="9"/>
        <v>#REF!</v>
      </c>
      <c r="L19" s="44" t="e">
        <f t="shared" ca="1" si="10"/>
        <v>#REF!</v>
      </c>
      <c r="M19" s="44" t="e">
        <f t="shared" ca="1" si="11"/>
        <v>#REF!</v>
      </c>
      <c r="N19" s="44" t="e">
        <f t="shared" ca="1" si="12"/>
        <v>#REF!</v>
      </c>
      <c r="O19" s="44" t="e">
        <f t="shared" ca="1" si="13"/>
        <v>#REF!</v>
      </c>
      <c r="P19" s="44" t="e">
        <f t="shared" ca="1" si="14"/>
        <v>#REF!</v>
      </c>
      <c r="Q19" s="44" t="e">
        <f t="shared" ca="1" si="15"/>
        <v>#REF!</v>
      </c>
      <c r="R19" s="44" t="e">
        <f t="shared" ca="1" si="16"/>
        <v>#REF!</v>
      </c>
      <c r="S19" s="45" t="e">
        <f t="shared" ca="1" si="17"/>
        <v>#REF!</v>
      </c>
      <c r="T19" s="45" t="e">
        <f t="shared" ca="1" si="18"/>
        <v>#REF!</v>
      </c>
      <c r="U19" s="68" t="e">
        <f t="shared" ca="1" si="19"/>
        <v>#REF!</v>
      </c>
      <c r="V19" s="45" t="e">
        <f t="shared" ca="1" si="20"/>
        <v>#REF!</v>
      </c>
      <c r="W19" s="44" t="e">
        <f t="shared" ca="1" si="21"/>
        <v>#REF!</v>
      </c>
      <c r="X19" s="44" t="e">
        <f t="shared" ca="1" si="22"/>
        <v>#REF!</v>
      </c>
      <c r="Y19" s="44" t="e">
        <f t="shared" ca="1" si="23"/>
        <v>#REF!</v>
      </c>
      <c r="Z19" s="44" t="e">
        <f t="shared" ca="1" si="24"/>
        <v>#REF!</v>
      </c>
      <c r="AA19" s="68" t="e">
        <f t="shared" ca="1" si="25"/>
        <v>#REF!</v>
      </c>
      <c r="AB19" s="68" t="e">
        <f t="shared" ca="1" si="26"/>
        <v>#REF!</v>
      </c>
      <c r="AC19" s="68" t="e">
        <f t="shared" ca="1" si="27"/>
        <v>#REF!</v>
      </c>
      <c r="AD19" s="68" t="e">
        <f t="shared" ca="1" si="28"/>
        <v>#REF!</v>
      </c>
      <c r="AE19" s="68" t="e">
        <f t="shared" ca="1" si="29"/>
        <v>#REF!</v>
      </c>
      <c r="AF19" s="69" t="e">
        <f t="shared" ca="1" si="30"/>
        <v>#REF!</v>
      </c>
      <c r="AG19" s="68" t="e">
        <f t="shared" ca="1" si="31"/>
        <v>#REF!</v>
      </c>
      <c r="AH19" s="68" t="e">
        <f t="shared" ca="1" si="32"/>
        <v>#REF!</v>
      </c>
      <c r="AI19" s="68" t="e">
        <f t="shared" ca="1" si="33"/>
        <v>#REF!</v>
      </c>
      <c r="AJ19" s="68" t="e">
        <f t="shared" ca="1" si="34"/>
        <v>#REF!</v>
      </c>
      <c r="AK19" s="68" t="e">
        <f t="shared" ca="1" si="35"/>
        <v>#REF!</v>
      </c>
      <c r="AL19" s="68" t="e">
        <f t="shared" ca="1" si="36"/>
        <v>#REF!</v>
      </c>
      <c r="AM19" s="68" t="e">
        <f t="shared" ca="1" si="37"/>
        <v>#REF!</v>
      </c>
      <c r="AN19" s="70" t="e">
        <f t="shared" ca="1" si="38"/>
        <v>#REF!</v>
      </c>
      <c r="AO19" s="68" t="e">
        <f t="shared" ca="1" si="39"/>
        <v>#REF!</v>
      </c>
      <c r="AP19" s="68" t="e">
        <f t="shared" ca="1" si="40"/>
        <v>#REF!</v>
      </c>
      <c r="AQ19" s="68" t="e">
        <f t="shared" ca="1" si="41"/>
        <v>#REF!</v>
      </c>
      <c r="AR19" s="68" t="e">
        <f t="shared" ca="1" si="42"/>
        <v>#REF!</v>
      </c>
      <c r="AS19" s="68" t="e">
        <f t="shared" ca="1" si="43"/>
        <v>#REF!</v>
      </c>
      <c r="AT19" s="68" t="e">
        <f t="shared" ca="1" si="44"/>
        <v>#REF!</v>
      </c>
      <c r="AU19" s="71" t="e">
        <f t="shared" ca="1" si="45"/>
        <v>#REF!</v>
      </c>
    </row>
    <row r="20" spans="1:16171" s="49" customFormat="1" ht="63" customHeight="1" x14ac:dyDescent="0.15">
      <c r="A20" s="42" t="s">
        <v>121</v>
      </c>
      <c r="B20" s="43" t="e">
        <f t="shared" ca="1" si="0"/>
        <v>#REF!</v>
      </c>
      <c r="C20" s="44" t="e">
        <f t="shared" ca="1" si="1"/>
        <v>#REF!</v>
      </c>
      <c r="D20" s="45" t="e">
        <f t="shared" ca="1" si="2"/>
        <v>#REF!</v>
      </c>
      <c r="E20" s="45" t="e">
        <f t="shared" ca="1" si="3"/>
        <v>#REF!</v>
      </c>
      <c r="F20" s="44" t="e">
        <f t="shared" ca="1" si="4"/>
        <v>#REF!</v>
      </c>
      <c r="G20" s="45" t="e">
        <f t="shared" ca="1" si="5"/>
        <v>#REF!</v>
      </c>
      <c r="H20" s="44" t="e">
        <f t="shared" ca="1" si="6"/>
        <v>#REF!</v>
      </c>
      <c r="I20" s="45" t="e">
        <f t="shared" ca="1" si="7"/>
        <v>#REF!</v>
      </c>
      <c r="J20" s="46" t="e">
        <f t="shared" ca="1" si="8"/>
        <v>#REF!</v>
      </c>
      <c r="K20" s="44" t="e">
        <f t="shared" ca="1" si="9"/>
        <v>#REF!</v>
      </c>
      <c r="L20" s="44" t="e">
        <f t="shared" ca="1" si="10"/>
        <v>#REF!</v>
      </c>
      <c r="M20" s="44" t="e">
        <f t="shared" ca="1" si="11"/>
        <v>#REF!</v>
      </c>
      <c r="N20" s="44" t="e">
        <f t="shared" ca="1" si="12"/>
        <v>#REF!</v>
      </c>
      <c r="O20" s="44" t="e">
        <f t="shared" ca="1" si="13"/>
        <v>#REF!</v>
      </c>
      <c r="P20" s="44" t="e">
        <f t="shared" ca="1" si="14"/>
        <v>#REF!</v>
      </c>
      <c r="Q20" s="44" t="e">
        <f t="shared" ca="1" si="15"/>
        <v>#REF!</v>
      </c>
      <c r="R20" s="44" t="e">
        <f t="shared" ca="1" si="16"/>
        <v>#REF!</v>
      </c>
      <c r="S20" s="45" t="e">
        <f t="shared" ca="1" si="17"/>
        <v>#REF!</v>
      </c>
      <c r="T20" s="45" t="e">
        <f t="shared" ca="1" si="18"/>
        <v>#REF!</v>
      </c>
      <c r="U20" s="68" t="e">
        <f t="shared" ca="1" si="19"/>
        <v>#REF!</v>
      </c>
      <c r="V20" s="45" t="e">
        <f t="shared" ca="1" si="20"/>
        <v>#REF!</v>
      </c>
      <c r="W20" s="44" t="e">
        <f t="shared" ca="1" si="21"/>
        <v>#REF!</v>
      </c>
      <c r="X20" s="44" t="e">
        <f t="shared" ca="1" si="22"/>
        <v>#REF!</v>
      </c>
      <c r="Y20" s="44" t="e">
        <f t="shared" ca="1" si="23"/>
        <v>#REF!</v>
      </c>
      <c r="Z20" s="44" t="e">
        <f t="shared" ca="1" si="24"/>
        <v>#REF!</v>
      </c>
      <c r="AA20" s="68" t="e">
        <f t="shared" ca="1" si="25"/>
        <v>#REF!</v>
      </c>
      <c r="AB20" s="68" t="e">
        <f t="shared" ca="1" si="26"/>
        <v>#REF!</v>
      </c>
      <c r="AC20" s="68" t="e">
        <f t="shared" ca="1" si="27"/>
        <v>#REF!</v>
      </c>
      <c r="AD20" s="68" t="e">
        <f t="shared" ca="1" si="28"/>
        <v>#REF!</v>
      </c>
      <c r="AE20" s="68" t="e">
        <f t="shared" ca="1" si="29"/>
        <v>#REF!</v>
      </c>
      <c r="AF20" s="69" t="e">
        <f t="shared" ca="1" si="30"/>
        <v>#REF!</v>
      </c>
      <c r="AG20" s="68" t="e">
        <f t="shared" ca="1" si="31"/>
        <v>#REF!</v>
      </c>
      <c r="AH20" s="68" t="e">
        <f t="shared" ca="1" si="32"/>
        <v>#REF!</v>
      </c>
      <c r="AI20" s="68" t="e">
        <f t="shared" ca="1" si="33"/>
        <v>#REF!</v>
      </c>
      <c r="AJ20" s="68" t="e">
        <f t="shared" ca="1" si="34"/>
        <v>#REF!</v>
      </c>
      <c r="AK20" s="68" t="e">
        <f t="shared" ca="1" si="35"/>
        <v>#REF!</v>
      </c>
      <c r="AL20" s="68" t="e">
        <f t="shared" ca="1" si="36"/>
        <v>#REF!</v>
      </c>
      <c r="AM20" s="68" t="e">
        <f t="shared" ca="1" si="37"/>
        <v>#REF!</v>
      </c>
      <c r="AN20" s="70" t="e">
        <f t="shared" ca="1" si="38"/>
        <v>#REF!</v>
      </c>
      <c r="AO20" s="68" t="e">
        <f t="shared" ca="1" si="39"/>
        <v>#REF!</v>
      </c>
      <c r="AP20" s="68" t="e">
        <f t="shared" ca="1" si="40"/>
        <v>#REF!</v>
      </c>
      <c r="AQ20" s="68" t="e">
        <f t="shared" ca="1" si="41"/>
        <v>#REF!</v>
      </c>
      <c r="AR20" s="68" t="e">
        <f t="shared" ca="1" si="42"/>
        <v>#REF!</v>
      </c>
      <c r="AS20" s="68" t="e">
        <f t="shared" ca="1" si="43"/>
        <v>#REF!</v>
      </c>
      <c r="AT20" s="68" t="e">
        <f t="shared" ca="1" si="44"/>
        <v>#REF!</v>
      </c>
      <c r="AU20" s="71" t="e">
        <f t="shared" ca="1" si="45"/>
        <v>#REF!</v>
      </c>
    </row>
    <row r="21" spans="1:16171" s="49" customFormat="1" ht="63" customHeight="1" x14ac:dyDescent="0.15">
      <c r="A21" s="42" t="s">
        <v>122</v>
      </c>
      <c r="B21" s="43" t="e">
        <f t="shared" ca="1" si="0"/>
        <v>#REF!</v>
      </c>
      <c r="C21" s="44" t="e">
        <f t="shared" ca="1" si="1"/>
        <v>#REF!</v>
      </c>
      <c r="D21" s="45" t="e">
        <f t="shared" ca="1" si="2"/>
        <v>#REF!</v>
      </c>
      <c r="E21" s="45" t="e">
        <f t="shared" ca="1" si="3"/>
        <v>#REF!</v>
      </c>
      <c r="F21" s="44" t="e">
        <f t="shared" ca="1" si="4"/>
        <v>#REF!</v>
      </c>
      <c r="G21" s="45" t="e">
        <f t="shared" ca="1" si="5"/>
        <v>#REF!</v>
      </c>
      <c r="H21" s="44" t="e">
        <f t="shared" ca="1" si="6"/>
        <v>#REF!</v>
      </c>
      <c r="I21" s="45" t="e">
        <f t="shared" ca="1" si="7"/>
        <v>#REF!</v>
      </c>
      <c r="J21" s="46" t="e">
        <f t="shared" ca="1" si="8"/>
        <v>#REF!</v>
      </c>
      <c r="K21" s="44" t="e">
        <f t="shared" ca="1" si="9"/>
        <v>#REF!</v>
      </c>
      <c r="L21" s="44" t="e">
        <f t="shared" ca="1" si="10"/>
        <v>#REF!</v>
      </c>
      <c r="M21" s="44" t="e">
        <f t="shared" ca="1" si="11"/>
        <v>#REF!</v>
      </c>
      <c r="N21" s="44" t="e">
        <f t="shared" ca="1" si="12"/>
        <v>#REF!</v>
      </c>
      <c r="O21" s="44" t="e">
        <f t="shared" ca="1" si="13"/>
        <v>#REF!</v>
      </c>
      <c r="P21" s="44" t="e">
        <f t="shared" ca="1" si="14"/>
        <v>#REF!</v>
      </c>
      <c r="Q21" s="44" t="e">
        <f t="shared" ca="1" si="15"/>
        <v>#REF!</v>
      </c>
      <c r="R21" s="44" t="e">
        <f t="shared" ca="1" si="16"/>
        <v>#REF!</v>
      </c>
      <c r="S21" s="45" t="e">
        <f t="shared" ca="1" si="17"/>
        <v>#REF!</v>
      </c>
      <c r="T21" s="45" t="e">
        <f t="shared" ca="1" si="18"/>
        <v>#REF!</v>
      </c>
      <c r="U21" s="68" t="e">
        <f t="shared" ca="1" si="19"/>
        <v>#REF!</v>
      </c>
      <c r="V21" s="45" t="e">
        <f t="shared" ca="1" si="20"/>
        <v>#REF!</v>
      </c>
      <c r="W21" s="44" t="e">
        <f t="shared" ca="1" si="21"/>
        <v>#REF!</v>
      </c>
      <c r="X21" s="44" t="e">
        <f t="shared" ca="1" si="22"/>
        <v>#REF!</v>
      </c>
      <c r="Y21" s="44" t="e">
        <f t="shared" ca="1" si="23"/>
        <v>#REF!</v>
      </c>
      <c r="Z21" s="44" t="e">
        <f t="shared" ca="1" si="24"/>
        <v>#REF!</v>
      </c>
      <c r="AA21" s="68" t="e">
        <f t="shared" ca="1" si="25"/>
        <v>#REF!</v>
      </c>
      <c r="AB21" s="68" t="e">
        <f t="shared" ca="1" si="26"/>
        <v>#REF!</v>
      </c>
      <c r="AC21" s="68" t="e">
        <f t="shared" ca="1" si="27"/>
        <v>#REF!</v>
      </c>
      <c r="AD21" s="68" t="e">
        <f t="shared" ca="1" si="28"/>
        <v>#REF!</v>
      </c>
      <c r="AE21" s="68" t="e">
        <f t="shared" ca="1" si="29"/>
        <v>#REF!</v>
      </c>
      <c r="AF21" s="69" t="e">
        <f t="shared" ca="1" si="30"/>
        <v>#REF!</v>
      </c>
      <c r="AG21" s="68" t="e">
        <f t="shared" ca="1" si="31"/>
        <v>#REF!</v>
      </c>
      <c r="AH21" s="68" t="e">
        <f t="shared" ca="1" si="32"/>
        <v>#REF!</v>
      </c>
      <c r="AI21" s="68" t="e">
        <f t="shared" ca="1" si="33"/>
        <v>#REF!</v>
      </c>
      <c r="AJ21" s="68" t="e">
        <f t="shared" ca="1" si="34"/>
        <v>#REF!</v>
      </c>
      <c r="AK21" s="68" t="e">
        <f t="shared" ca="1" si="35"/>
        <v>#REF!</v>
      </c>
      <c r="AL21" s="68" t="e">
        <f t="shared" ca="1" si="36"/>
        <v>#REF!</v>
      </c>
      <c r="AM21" s="68" t="e">
        <f t="shared" ca="1" si="37"/>
        <v>#REF!</v>
      </c>
      <c r="AN21" s="70" t="e">
        <f t="shared" ca="1" si="38"/>
        <v>#REF!</v>
      </c>
      <c r="AO21" s="68" t="e">
        <f t="shared" ca="1" si="39"/>
        <v>#REF!</v>
      </c>
      <c r="AP21" s="68" t="e">
        <f t="shared" ca="1" si="40"/>
        <v>#REF!</v>
      </c>
      <c r="AQ21" s="68" t="e">
        <f t="shared" ca="1" si="41"/>
        <v>#REF!</v>
      </c>
      <c r="AR21" s="68" t="e">
        <f t="shared" ca="1" si="42"/>
        <v>#REF!</v>
      </c>
      <c r="AS21" s="68" t="e">
        <f t="shared" ca="1" si="43"/>
        <v>#REF!</v>
      </c>
      <c r="AT21" s="68" t="e">
        <f t="shared" ca="1" si="44"/>
        <v>#REF!</v>
      </c>
      <c r="AU21" s="71" t="e">
        <f t="shared" ca="1" si="45"/>
        <v>#REF!</v>
      </c>
    </row>
    <row r="22" spans="1:16171" s="49" customFormat="1" ht="63" customHeight="1" x14ac:dyDescent="0.15">
      <c r="A22" s="42" t="s">
        <v>123</v>
      </c>
      <c r="B22" s="43" t="e">
        <f t="shared" ca="1" si="0"/>
        <v>#REF!</v>
      </c>
      <c r="C22" s="44" t="e">
        <f t="shared" ca="1" si="1"/>
        <v>#REF!</v>
      </c>
      <c r="D22" s="45" t="e">
        <f t="shared" ca="1" si="2"/>
        <v>#REF!</v>
      </c>
      <c r="E22" s="45" t="e">
        <f t="shared" ca="1" si="3"/>
        <v>#REF!</v>
      </c>
      <c r="F22" s="44" t="e">
        <f t="shared" ca="1" si="4"/>
        <v>#REF!</v>
      </c>
      <c r="G22" s="45" t="e">
        <f t="shared" ca="1" si="5"/>
        <v>#REF!</v>
      </c>
      <c r="H22" s="44" t="e">
        <f t="shared" ca="1" si="6"/>
        <v>#REF!</v>
      </c>
      <c r="I22" s="45" t="e">
        <f t="shared" ca="1" si="7"/>
        <v>#REF!</v>
      </c>
      <c r="J22" s="46" t="e">
        <f t="shared" ca="1" si="8"/>
        <v>#REF!</v>
      </c>
      <c r="K22" s="44" t="e">
        <f t="shared" ca="1" si="9"/>
        <v>#REF!</v>
      </c>
      <c r="L22" s="44" t="e">
        <f t="shared" ca="1" si="10"/>
        <v>#REF!</v>
      </c>
      <c r="M22" s="44" t="e">
        <f t="shared" ca="1" si="11"/>
        <v>#REF!</v>
      </c>
      <c r="N22" s="44" t="e">
        <f t="shared" ca="1" si="12"/>
        <v>#REF!</v>
      </c>
      <c r="O22" s="44" t="e">
        <f t="shared" ca="1" si="13"/>
        <v>#REF!</v>
      </c>
      <c r="P22" s="44" t="e">
        <f t="shared" ca="1" si="14"/>
        <v>#REF!</v>
      </c>
      <c r="Q22" s="44" t="e">
        <f t="shared" ca="1" si="15"/>
        <v>#REF!</v>
      </c>
      <c r="R22" s="44" t="e">
        <f t="shared" ca="1" si="16"/>
        <v>#REF!</v>
      </c>
      <c r="S22" s="45" t="e">
        <f t="shared" ca="1" si="17"/>
        <v>#REF!</v>
      </c>
      <c r="T22" s="45" t="e">
        <f t="shared" ca="1" si="18"/>
        <v>#REF!</v>
      </c>
      <c r="U22" s="68" t="e">
        <f t="shared" ca="1" si="19"/>
        <v>#REF!</v>
      </c>
      <c r="V22" s="45" t="e">
        <f t="shared" ca="1" si="20"/>
        <v>#REF!</v>
      </c>
      <c r="W22" s="44" t="e">
        <f t="shared" ca="1" si="21"/>
        <v>#REF!</v>
      </c>
      <c r="X22" s="44" t="e">
        <f t="shared" ca="1" si="22"/>
        <v>#REF!</v>
      </c>
      <c r="Y22" s="44" t="e">
        <f t="shared" ca="1" si="23"/>
        <v>#REF!</v>
      </c>
      <c r="Z22" s="44" t="e">
        <f t="shared" ca="1" si="24"/>
        <v>#REF!</v>
      </c>
      <c r="AA22" s="68" t="e">
        <f t="shared" ca="1" si="25"/>
        <v>#REF!</v>
      </c>
      <c r="AB22" s="68" t="e">
        <f t="shared" ca="1" si="26"/>
        <v>#REF!</v>
      </c>
      <c r="AC22" s="68" t="e">
        <f t="shared" ca="1" si="27"/>
        <v>#REF!</v>
      </c>
      <c r="AD22" s="68" t="e">
        <f t="shared" ca="1" si="28"/>
        <v>#REF!</v>
      </c>
      <c r="AE22" s="68" t="e">
        <f t="shared" ca="1" si="29"/>
        <v>#REF!</v>
      </c>
      <c r="AF22" s="69" t="e">
        <f t="shared" ca="1" si="30"/>
        <v>#REF!</v>
      </c>
      <c r="AG22" s="68" t="e">
        <f t="shared" ca="1" si="31"/>
        <v>#REF!</v>
      </c>
      <c r="AH22" s="68" t="e">
        <f t="shared" ca="1" si="32"/>
        <v>#REF!</v>
      </c>
      <c r="AI22" s="68" t="e">
        <f t="shared" ca="1" si="33"/>
        <v>#REF!</v>
      </c>
      <c r="AJ22" s="68" t="e">
        <f t="shared" ca="1" si="34"/>
        <v>#REF!</v>
      </c>
      <c r="AK22" s="68" t="e">
        <f t="shared" ca="1" si="35"/>
        <v>#REF!</v>
      </c>
      <c r="AL22" s="68" t="e">
        <f t="shared" ca="1" si="36"/>
        <v>#REF!</v>
      </c>
      <c r="AM22" s="68" t="e">
        <f t="shared" ca="1" si="37"/>
        <v>#REF!</v>
      </c>
      <c r="AN22" s="70" t="e">
        <f t="shared" ca="1" si="38"/>
        <v>#REF!</v>
      </c>
      <c r="AO22" s="68" t="e">
        <f t="shared" ca="1" si="39"/>
        <v>#REF!</v>
      </c>
      <c r="AP22" s="68" t="e">
        <f t="shared" ca="1" si="40"/>
        <v>#REF!</v>
      </c>
      <c r="AQ22" s="68" t="e">
        <f t="shared" ca="1" si="41"/>
        <v>#REF!</v>
      </c>
      <c r="AR22" s="68" t="e">
        <f t="shared" ca="1" si="42"/>
        <v>#REF!</v>
      </c>
      <c r="AS22" s="68" t="e">
        <f t="shared" ca="1" si="43"/>
        <v>#REF!</v>
      </c>
      <c r="AT22" s="68" t="e">
        <f t="shared" ca="1" si="44"/>
        <v>#REF!</v>
      </c>
      <c r="AU22" s="71" t="e">
        <f t="shared" ca="1" si="45"/>
        <v>#REF!</v>
      </c>
    </row>
    <row r="23" spans="1:16171" s="49" customFormat="1" ht="63" customHeight="1" x14ac:dyDescent="0.15">
      <c r="A23" s="42" t="s">
        <v>124</v>
      </c>
      <c r="B23" s="43" t="e">
        <f t="shared" ca="1" si="0"/>
        <v>#REF!</v>
      </c>
      <c r="C23" s="44" t="e">
        <f t="shared" ca="1" si="1"/>
        <v>#REF!</v>
      </c>
      <c r="D23" s="45" t="e">
        <f t="shared" ca="1" si="2"/>
        <v>#REF!</v>
      </c>
      <c r="E23" s="45" t="e">
        <f t="shared" ca="1" si="3"/>
        <v>#REF!</v>
      </c>
      <c r="F23" s="44" t="e">
        <f t="shared" ca="1" si="4"/>
        <v>#REF!</v>
      </c>
      <c r="G23" s="45" t="e">
        <f t="shared" ca="1" si="5"/>
        <v>#REF!</v>
      </c>
      <c r="H23" s="44" t="e">
        <f t="shared" ca="1" si="6"/>
        <v>#REF!</v>
      </c>
      <c r="I23" s="45" t="e">
        <f t="shared" ca="1" si="7"/>
        <v>#REF!</v>
      </c>
      <c r="J23" s="46" t="e">
        <f t="shared" ca="1" si="8"/>
        <v>#REF!</v>
      </c>
      <c r="K23" s="44" t="e">
        <f t="shared" ca="1" si="9"/>
        <v>#REF!</v>
      </c>
      <c r="L23" s="44" t="e">
        <f t="shared" ca="1" si="10"/>
        <v>#REF!</v>
      </c>
      <c r="M23" s="44" t="e">
        <f t="shared" ca="1" si="11"/>
        <v>#REF!</v>
      </c>
      <c r="N23" s="44" t="e">
        <f t="shared" ca="1" si="12"/>
        <v>#REF!</v>
      </c>
      <c r="O23" s="44" t="e">
        <f t="shared" ca="1" si="13"/>
        <v>#REF!</v>
      </c>
      <c r="P23" s="44" t="e">
        <f t="shared" ca="1" si="14"/>
        <v>#REF!</v>
      </c>
      <c r="Q23" s="44" t="e">
        <f t="shared" ca="1" si="15"/>
        <v>#REF!</v>
      </c>
      <c r="R23" s="44" t="e">
        <f t="shared" ca="1" si="16"/>
        <v>#REF!</v>
      </c>
      <c r="S23" s="45" t="e">
        <f t="shared" ca="1" si="17"/>
        <v>#REF!</v>
      </c>
      <c r="T23" s="45" t="e">
        <f t="shared" ca="1" si="18"/>
        <v>#REF!</v>
      </c>
      <c r="U23" s="68" t="e">
        <f t="shared" ca="1" si="19"/>
        <v>#REF!</v>
      </c>
      <c r="V23" s="45" t="e">
        <f t="shared" ca="1" si="20"/>
        <v>#REF!</v>
      </c>
      <c r="W23" s="44" t="e">
        <f t="shared" ca="1" si="21"/>
        <v>#REF!</v>
      </c>
      <c r="X23" s="44" t="e">
        <f t="shared" ca="1" si="22"/>
        <v>#REF!</v>
      </c>
      <c r="Y23" s="44" t="e">
        <f t="shared" ca="1" si="23"/>
        <v>#REF!</v>
      </c>
      <c r="Z23" s="44" t="e">
        <f t="shared" ca="1" si="24"/>
        <v>#REF!</v>
      </c>
      <c r="AA23" s="68" t="e">
        <f t="shared" ca="1" si="25"/>
        <v>#REF!</v>
      </c>
      <c r="AB23" s="68" t="e">
        <f t="shared" ca="1" si="26"/>
        <v>#REF!</v>
      </c>
      <c r="AC23" s="68" t="e">
        <f t="shared" ca="1" si="27"/>
        <v>#REF!</v>
      </c>
      <c r="AD23" s="68" t="e">
        <f t="shared" ca="1" si="28"/>
        <v>#REF!</v>
      </c>
      <c r="AE23" s="68" t="e">
        <f t="shared" ca="1" si="29"/>
        <v>#REF!</v>
      </c>
      <c r="AF23" s="69" t="e">
        <f t="shared" ca="1" si="30"/>
        <v>#REF!</v>
      </c>
      <c r="AG23" s="68" t="e">
        <f t="shared" ca="1" si="31"/>
        <v>#REF!</v>
      </c>
      <c r="AH23" s="68" t="e">
        <f t="shared" ca="1" si="32"/>
        <v>#REF!</v>
      </c>
      <c r="AI23" s="68" t="e">
        <f t="shared" ca="1" si="33"/>
        <v>#REF!</v>
      </c>
      <c r="AJ23" s="68" t="e">
        <f t="shared" ca="1" si="34"/>
        <v>#REF!</v>
      </c>
      <c r="AK23" s="68" t="e">
        <f t="shared" ca="1" si="35"/>
        <v>#REF!</v>
      </c>
      <c r="AL23" s="68" t="e">
        <f t="shared" ca="1" si="36"/>
        <v>#REF!</v>
      </c>
      <c r="AM23" s="68" t="e">
        <f t="shared" ca="1" si="37"/>
        <v>#REF!</v>
      </c>
      <c r="AN23" s="70" t="e">
        <f t="shared" ca="1" si="38"/>
        <v>#REF!</v>
      </c>
      <c r="AO23" s="68" t="e">
        <f t="shared" ca="1" si="39"/>
        <v>#REF!</v>
      </c>
      <c r="AP23" s="68" t="e">
        <f t="shared" ca="1" si="40"/>
        <v>#REF!</v>
      </c>
      <c r="AQ23" s="68" t="e">
        <f t="shared" ca="1" si="41"/>
        <v>#REF!</v>
      </c>
      <c r="AR23" s="68" t="e">
        <f t="shared" ca="1" si="42"/>
        <v>#REF!</v>
      </c>
      <c r="AS23" s="68" t="e">
        <f t="shared" ca="1" si="43"/>
        <v>#REF!</v>
      </c>
      <c r="AT23" s="68" t="e">
        <f t="shared" ca="1" si="44"/>
        <v>#REF!</v>
      </c>
      <c r="AU23" s="71" t="e">
        <f t="shared" ca="1" si="45"/>
        <v>#REF!</v>
      </c>
    </row>
    <row r="24" spans="1:16171" s="49" customFormat="1" ht="63" customHeight="1" x14ac:dyDescent="0.15">
      <c r="A24" s="42" t="s">
        <v>125</v>
      </c>
      <c r="B24" s="43" t="e">
        <f t="shared" ca="1" si="0"/>
        <v>#REF!</v>
      </c>
      <c r="C24" s="44" t="e">
        <f t="shared" ca="1" si="1"/>
        <v>#REF!</v>
      </c>
      <c r="D24" s="45" t="e">
        <f t="shared" ca="1" si="2"/>
        <v>#REF!</v>
      </c>
      <c r="E24" s="45" t="e">
        <f t="shared" ca="1" si="3"/>
        <v>#REF!</v>
      </c>
      <c r="F24" s="44" t="e">
        <f t="shared" ca="1" si="4"/>
        <v>#REF!</v>
      </c>
      <c r="G24" s="45" t="e">
        <f t="shared" ca="1" si="5"/>
        <v>#REF!</v>
      </c>
      <c r="H24" s="44" t="e">
        <f t="shared" ca="1" si="6"/>
        <v>#REF!</v>
      </c>
      <c r="I24" s="45" t="e">
        <f t="shared" ca="1" si="7"/>
        <v>#REF!</v>
      </c>
      <c r="J24" s="46" t="e">
        <f t="shared" ca="1" si="8"/>
        <v>#REF!</v>
      </c>
      <c r="K24" s="44" t="e">
        <f t="shared" ca="1" si="9"/>
        <v>#REF!</v>
      </c>
      <c r="L24" s="44" t="e">
        <f t="shared" ca="1" si="10"/>
        <v>#REF!</v>
      </c>
      <c r="M24" s="44" t="e">
        <f t="shared" ca="1" si="11"/>
        <v>#REF!</v>
      </c>
      <c r="N24" s="44" t="e">
        <f t="shared" ca="1" si="12"/>
        <v>#REF!</v>
      </c>
      <c r="O24" s="44" t="e">
        <f t="shared" ca="1" si="13"/>
        <v>#REF!</v>
      </c>
      <c r="P24" s="44" t="e">
        <f t="shared" ca="1" si="14"/>
        <v>#REF!</v>
      </c>
      <c r="Q24" s="44" t="e">
        <f t="shared" ca="1" si="15"/>
        <v>#REF!</v>
      </c>
      <c r="R24" s="44" t="e">
        <f t="shared" ca="1" si="16"/>
        <v>#REF!</v>
      </c>
      <c r="S24" s="45" t="e">
        <f t="shared" ca="1" si="17"/>
        <v>#REF!</v>
      </c>
      <c r="T24" s="45" t="e">
        <f t="shared" ca="1" si="18"/>
        <v>#REF!</v>
      </c>
      <c r="U24" s="68" t="e">
        <f t="shared" ca="1" si="19"/>
        <v>#REF!</v>
      </c>
      <c r="V24" s="45" t="e">
        <f t="shared" ca="1" si="20"/>
        <v>#REF!</v>
      </c>
      <c r="W24" s="44" t="e">
        <f t="shared" ca="1" si="21"/>
        <v>#REF!</v>
      </c>
      <c r="X24" s="44" t="e">
        <f t="shared" ca="1" si="22"/>
        <v>#REF!</v>
      </c>
      <c r="Y24" s="44" t="e">
        <f t="shared" ca="1" si="23"/>
        <v>#REF!</v>
      </c>
      <c r="Z24" s="44" t="e">
        <f t="shared" ca="1" si="24"/>
        <v>#REF!</v>
      </c>
      <c r="AA24" s="68" t="e">
        <f t="shared" ca="1" si="25"/>
        <v>#REF!</v>
      </c>
      <c r="AB24" s="68" t="e">
        <f t="shared" ca="1" si="26"/>
        <v>#REF!</v>
      </c>
      <c r="AC24" s="68" t="e">
        <f t="shared" ca="1" si="27"/>
        <v>#REF!</v>
      </c>
      <c r="AD24" s="68" t="e">
        <f t="shared" ca="1" si="28"/>
        <v>#REF!</v>
      </c>
      <c r="AE24" s="68" t="e">
        <f t="shared" ca="1" si="29"/>
        <v>#REF!</v>
      </c>
      <c r="AF24" s="69" t="e">
        <f t="shared" ca="1" si="30"/>
        <v>#REF!</v>
      </c>
      <c r="AG24" s="68" t="e">
        <f t="shared" ca="1" si="31"/>
        <v>#REF!</v>
      </c>
      <c r="AH24" s="68" t="e">
        <f t="shared" ca="1" si="32"/>
        <v>#REF!</v>
      </c>
      <c r="AI24" s="68" t="e">
        <f t="shared" ca="1" si="33"/>
        <v>#REF!</v>
      </c>
      <c r="AJ24" s="68" t="e">
        <f t="shared" ca="1" si="34"/>
        <v>#REF!</v>
      </c>
      <c r="AK24" s="68" t="e">
        <f t="shared" ca="1" si="35"/>
        <v>#REF!</v>
      </c>
      <c r="AL24" s="68" t="e">
        <f t="shared" ca="1" si="36"/>
        <v>#REF!</v>
      </c>
      <c r="AM24" s="68" t="e">
        <f t="shared" ca="1" si="37"/>
        <v>#REF!</v>
      </c>
      <c r="AN24" s="70" t="e">
        <f t="shared" ca="1" si="38"/>
        <v>#REF!</v>
      </c>
      <c r="AO24" s="68" t="e">
        <f t="shared" ca="1" si="39"/>
        <v>#REF!</v>
      </c>
      <c r="AP24" s="68" t="e">
        <f t="shared" ca="1" si="40"/>
        <v>#REF!</v>
      </c>
      <c r="AQ24" s="68" t="e">
        <f t="shared" ca="1" si="41"/>
        <v>#REF!</v>
      </c>
      <c r="AR24" s="68" t="e">
        <f t="shared" ca="1" si="42"/>
        <v>#REF!</v>
      </c>
      <c r="AS24" s="68" t="e">
        <f t="shared" ca="1" si="43"/>
        <v>#REF!</v>
      </c>
      <c r="AT24" s="68" t="e">
        <f t="shared" ca="1" si="44"/>
        <v>#REF!</v>
      </c>
      <c r="AU24" s="71" t="e">
        <f t="shared" ca="1" si="45"/>
        <v>#REF!</v>
      </c>
    </row>
    <row r="25" spans="1:16171" s="49" customFormat="1" ht="63" customHeight="1" x14ac:dyDescent="0.15">
      <c r="A25" s="42" t="s">
        <v>126</v>
      </c>
      <c r="B25" s="145" t="e">
        <f t="shared" ca="1" si="0"/>
        <v>#REF!</v>
      </c>
      <c r="C25" s="142" t="e">
        <f t="shared" ca="1" si="1"/>
        <v>#REF!</v>
      </c>
      <c r="D25" s="143" t="e">
        <f t="shared" ca="1" si="2"/>
        <v>#REF!</v>
      </c>
      <c r="E25" s="143" t="e">
        <f t="shared" ca="1" si="3"/>
        <v>#REF!</v>
      </c>
      <c r="F25" s="142" t="e">
        <f t="shared" ca="1" si="4"/>
        <v>#REF!</v>
      </c>
      <c r="G25" s="143" t="e">
        <f t="shared" ca="1" si="5"/>
        <v>#REF!</v>
      </c>
      <c r="H25" s="142" t="e">
        <f t="shared" ca="1" si="6"/>
        <v>#REF!</v>
      </c>
      <c r="I25" s="143" t="e">
        <f t="shared" ca="1" si="7"/>
        <v>#REF!</v>
      </c>
      <c r="J25" s="144" t="e">
        <f t="shared" ca="1" si="8"/>
        <v>#REF!</v>
      </c>
      <c r="K25" s="142" t="e">
        <f t="shared" ca="1" si="9"/>
        <v>#REF!</v>
      </c>
      <c r="L25" s="142" t="e">
        <f t="shared" ca="1" si="10"/>
        <v>#REF!</v>
      </c>
      <c r="M25" s="142" t="e">
        <f t="shared" ca="1" si="11"/>
        <v>#REF!</v>
      </c>
      <c r="N25" s="142" t="e">
        <f t="shared" ca="1" si="12"/>
        <v>#REF!</v>
      </c>
      <c r="O25" s="142" t="e">
        <f t="shared" ca="1" si="13"/>
        <v>#REF!</v>
      </c>
      <c r="P25" s="142" t="e">
        <f t="shared" ca="1" si="14"/>
        <v>#REF!</v>
      </c>
      <c r="Q25" s="142" t="e">
        <f t="shared" ca="1" si="15"/>
        <v>#REF!</v>
      </c>
      <c r="R25" s="142" t="e">
        <f t="shared" ca="1" si="16"/>
        <v>#REF!</v>
      </c>
      <c r="S25" s="143" t="e">
        <f t="shared" ca="1" si="17"/>
        <v>#REF!</v>
      </c>
      <c r="T25" s="143" t="e">
        <f t="shared" ca="1" si="18"/>
        <v>#REF!</v>
      </c>
      <c r="U25" s="139" t="e">
        <f t="shared" ca="1" si="19"/>
        <v>#REF!</v>
      </c>
      <c r="V25" s="143" t="e">
        <f t="shared" ca="1" si="20"/>
        <v>#REF!</v>
      </c>
      <c r="W25" s="142" t="e">
        <f t="shared" ca="1" si="21"/>
        <v>#REF!</v>
      </c>
      <c r="X25" s="142" t="e">
        <f t="shared" ca="1" si="22"/>
        <v>#REF!</v>
      </c>
      <c r="Y25" s="142" t="e">
        <f t="shared" ca="1" si="23"/>
        <v>#REF!</v>
      </c>
      <c r="Z25" s="142" t="e">
        <f t="shared" ca="1" si="24"/>
        <v>#REF!</v>
      </c>
      <c r="AA25" s="139" t="e">
        <f t="shared" ca="1" si="25"/>
        <v>#REF!</v>
      </c>
      <c r="AB25" s="139" t="e">
        <f t="shared" ca="1" si="26"/>
        <v>#REF!</v>
      </c>
      <c r="AC25" s="139" t="e">
        <f t="shared" ca="1" si="27"/>
        <v>#REF!</v>
      </c>
      <c r="AD25" s="139" t="e">
        <f t="shared" ca="1" si="28"/>
        <v>#REF!</v>
      </c>
      <c r="AE25" s="139" t="e">
        <f t="shared" ca="1" si="29"/>
        <v>#REF!</v>
      </c>
      <c r="AF25" s="141" t="e">
        <f t="shared" ca="1" si="30"/>
        <v>#REF!</v>
      </c>
      <c r="AG25" s="139" t="e">
        <f t="shared" ca="1" si="31"/>
        <v>#REF!</v>
      </c>
      <c r="AH25" s="139" t="e">
        <f t="shared" ca="1" si="32"/>
        <v>#REF!</v>
      </c>
      <c r="AI25" s="139" t="e">
        <f t="shared" ca="1" si="33"/>
        <v>#REF!</v>
      </c>
      <c r="AJ25" s="139" t="e">
        <f t="shared" ca="1" si="34"/>
        <v>#REF!</v>
      </c>
      <c r="AK25" s="139" t="e">
        <f t="shared" ca="1" si="35"/>
        <v>#REF!</v>
      </c>
      <c r="AL25" s="139" t="e">
        <f t="shared" ca="1" si="36"/>
        <v>#REF!</v>
      </c>
      <c r="AM25" s="139" t="e">
        <f t="shared" ca="1" si="37"/>
        <v>#REF!</v>
      </c>
      <c r="AN25" s="140" t="e">
        <f t="shared" ca="1" si="38"/>
        <v>#REF!</v>
      </c>
      <c r="AO25" s="139" t="e">
        <f t="shared" ca="1" si="39"/>
        <v>#REF!</v>
      </c>
      <c r="AP25" s="139" t="e">
        <f t="shared" ca="1" si="40"/>
        <v>#REF!</v>
      </c>
      <c r="AQ25" s="139" t="e">
        <f t="shared" ca="1" si="41"/>
        <v>#REF!</v>
      </c>
      <c r="AR25" s="139" t="e">
        <f t="shared" ca="1" si="42"/>
        <v>#REF!</v>
      </c>
      <c r="AS25" s="139" t="e">
        <f t="shared" ca="1" si="43"/>
        <v>#REF!</v>
      </c>
      <c r="AT25" s="139" t="e">
        <f t="shared" ca="1" si="44"/>
        <v>#REF!</v>
      </c>
      <c r="AU25" s="138" t="e">
        <f t="shared" ca="1" si="45"/>
        <v>#REF!</v>
      </c>
    </row>
    <row r="26" spans="1:16171" s="49" customFormat="1" ht="63" customHeight="1" x14ac:dyDescent="0.15">
      <c r="A26" s="42" t="s">
        <v>127</v>
      </c>
      <c r="B26" s="153" t="e">
        <f t="shared" ca="1" si="0"/>
        <v>#REF!</v>
      </c>
      <c r="C26" s="150" t="e">
        <f t="shared" ca="1" si="1"/>
        <v>#REF!</v>
      </c>
      <c r="D26" s="151" t="e">
        <f t="shared" ca="1" si="2"/>
        <v>#REF!</v>
      </c>
      <c r="E26" s="151" t="e">
        <f t="shared" ca="1" si="3"/>
        <v>#REF!</v>
      </c>
      <c r="F26" s="150" t="e">
        <f t="shared" ca="1" si="4"/>
        <v>#REF!</v>
      </c>
      <c r="G26" s="151" t="e">
        <f t="shared" ca="1" si="5"/>
        <v>#REF!</v>
      </c>
      <c r="H26" s="150" t="e">
        <f t="shared" ca="1" si="6"/>
        <v>#REF!</v>
      </c>
      <c r="I26" s="151" t="e">
        <f t="shared" ca="1" si="7"/>
        <v>#REF!</v>
      </c>
      <c r="J26" s="152" t="e">
        <f t="shared" ca="1" si="8"/>
        <v>#REF!</v>
      </c>
      <c r="K26" s="150" t="e">
        <f t="shared" ca="1" si="9"/>
        <v>#REF!</v>
      </c>
      <c r="L26" s="150" t="e">
        <f t="shared" ca="1" si="10"/>
        <v>#REF!</v>
      </c>
      <c r="M26" s="150" t="e">
        <f t="shared" ca="1" si="11"/>
        <v>#REF!</v>
      </c>
      <c r="N26" s="150" t="e">
        <f t="shared" ca="1" si="12"/>
        <v>#REF!</v>
      </c>
      <c r="O26" s="150" t="e">
        <f t="shared" ca="1" si="13"/>
        <v>#REF!</v>
      </c>
      <c r="P26" s="150" t="e">
        <f t="shared" ca="1" si="14"/>
        <v>#REF!</v>
      </c>
      <c r="Q26" s="150" t="e">
        <f t="shared" ca="1" si="15"/>
        <v>#REF!</v>
      </c>
      <c r="R26" s="150" t="e">
        <f t="shared" ca="1" si="16"/>
        <v>#REF!</v>
      </c>
      <c r="S26" s="151" t="e">
        <f t="shared" ca="1" si="17"/>
        <v>#REF!</v>
      </c>
      <c r="T26" s="151" t="e">
        <f t="shared" ca="1" si="18"/>
        <v>#REF!</v>
      </c>
      <c r="U26" s="147" t="e">
        <f t="shared" ca="1" si="19"/>
        <v>#REF!</v>
      </c>
      <c r="V26" s="151" t="e">
        <f t="shared" ca="1" si="20"/>
        <v>#REF!</v>
      </c>
      <c r="W26" s="150" t="e">
        <f t="shared" ca="1" si="21"/>
        <v>#REF!</v>
      </c>
      <c r="X26" s="150" t="e">
        <f t="shared" ca="1" si="22"/>
        <v>#REF!</v>
      </c>
      <c r="Y26" s="150" t="e">
        <f t="shared" ca="1" si="23"/>
        <v>#REF!</v>
      </c>
      <c r="Z26" s="150" t="e">
        <f t="shared" ca="1" si="24"/>
        <v>#REF!</v>
      </c>
      <c r="AA26" s="147" t="e">
        <f t="shared" ca="1" si="25"/>
        <v>#REF!</v>
      </c>
      <c r="AB26" s="147" t="e">
        <f t="shared" ca="1" si="26"/>
        <v>#REF!</v>
      </c>
      <c r="AC26" s="147" t="e">
        <f t="shared" ca="1" si="27"/>
        <v>#REF!</v>
      </c>
      <c r="AD26" s="147" t="e">
        <f t="shared" ca="1" si="28"/>
        <v>#REF!</v>
      </c>
      <c r="AE26" s="147" t="e">
        <f t="shared" ca="1" si="29"/>
        <v>#REF!</v>
      </c>
      <c r="AF26" s="149" t="e">
        <f t="shared" ca="1" si="30"/>
        <v>#REF!</v>
      </c>
      <c r="AG26" s="147" t="e">
        <f t="shared" ca="1" si="31"/>
        <v>#REF!</v>
      </c>
      <c r="AH26" s="147" t="e">
        <f t="shared" ca="1" si="32"/>
        <v>#REF!</v>
      </c>
      <c r="AI26" s="147" t="e">
        <f t="shared" ca="1" si="33"/>
        <v>#REF!</v>
      </c>
      <c r="AJ26" s="147" t="e">
        <f t="shared" ca="1" si="34"/>
        <v>#REF!</v>
      </c>
      <c r="AK26" s="147" t="e">
        <f t="shared" ca="1" si="35"/>
        <v>#REF!</v>
      </c>
      <c r="AL26" s="147" t="e">
        <f t="shared" ca="1" si="36"/>
        <v>#REF!</v>
      </c>
      <c r="AM26" s="147" t="e">
        <f t="shared" ca="1" si="37"/>
        <v>#REF!</v>
      </c>
      <c r="AN26" s="148" t="e">
        <f t="shared" ca="1" si="38"/>
        <v>#REF!</v>
      </c>
      <c r="AO26" s="147" t="e">
        <f t="shared" ca="1" si="39"/>
        <v>#REF!</v>
      </c>
      <c r="AP26" s="147" t="e">
        <f t="shared" ca="1" si="40"/>
        <v>#REF!</v>
      </c>
      <c r="AQ26" s="147" t="e">
        <f t="shared" ca="1" si="41"/>
        <v>#REF!</v>
      </c>
      <c r="AR26" s="147" t="e">
        <f t="shared" ca="1" si="42"/>
        <v>#REF!</v>
      </c>
      <c r="AS26" s="147" t="e">
        <f t="shared" ca="1" si="43"/>
        <v>#REF!</v>
      </c>
      <c r="AT26" s="147" t="e">
        <f t="shared" ca="1" si="44"/>
        <v>#REF!</v>
      </c>
      <c r="AU26" s="146" t="e">
        <f t="shared" ca="1" si="45"/>
        <v>#REF!</v>
      </c>
    </row>
    <row r="27" spans="1:16171" s="52" customFormat="1" ht="30" customHeight="1" x14ac:dyDescent="0.15">
      <c r="A27" s="50"/>
      <c r="B27" s="51"/>
      <c r="E27" s="53"/>
      <c r="F27" s="53"/>
      <c r="G27" s="53"/>
      <c r="I27" s="54"/>
      <c r="O27" s="54"/>
      <c r="P27" s="54"/>
      <c r="Q27" s="54"/>
      <c r="R27" s="54"/>
      <c r="S27" s="54"/>
      <c r="T27" s="54"/>
      <c r="U27" s="54"/>
      <c r="V27" s="54"/>
      <c r="W27" s="54"/>
      <c r="X27" s="54"/>
      <c r="Y27" s="54"/>
      <c r="Z27" s="54"/>
      <c r="AA27" s="55"/>
      <c r="AB27" s="55"/>
      <c r="AC27" s="55"/>
      <c r="AD27" s="55"/>
      <c r="AE27" s="55"/>
      <c r="AF27" s="55"/>
      <c r="AG27" s="55"/>
      <c r="AH27" s="55"/>
      <c r="AI27" s="54"/>
      <c r="AJ27" s="54"/>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row>
  </sheetData>
  <sheetProtection algorithmName="SHA-512" hashValue="cR11Ri39A8z71cJsUkduuTzjZ+H4ckkP95uU/2BwD39f7Ye0i2B0gW/nX0fzPFPTIiFPjlLgJFXacuda84x7Cg==" saltValue="UNGKOuMNVP11ndy7slYVOA==" spinCount="100000" sheet="1" objects="1" scenarios="1"/>
  <mergeCells count="53">
    <mergeCell ref="AI14:AJ14"/>
    <mergeCell ref="AQ13:AQ15"/>
    <mergeCell ref="AT13:AT15"/>
    <mergeCell ref="AP13:AP15"/>
    <mergeCell ref="Z13:Z15"/>
    <mergeCell ref="D10:E10"/>
    <mergeCell ref="AR13:AS14"/>
    <mergeCell ref="O13:O15"/>
    <mergeCell ref="Q13:V13"/>
    <mergeCell ref="AU13:AU15"/>
    <mergeCell ref="AI13:AM13"/>
    <mergeCell ref="AN13:AN15"/>
    <mergeCell ref="AO13:AO15"/>
    <mergeCell ref="AK14:AL14"/>
    <mergeCell ref="AM14:AM15"/>
    <mergeCell ref="AF14:AF15"/>
    <mergeCell ref="AA13:AD13"/>
    <mergeCell ref="T14:T15"/>
    <mergeCell ref="AE13:AH13"/>
    <mergeCell ref="Q14:Q15"/>
    <mergeCell ref="R14:R15"/>
    <mergeCell ref="B4:AT4"/>
    <mergeCell ref="B13:B15"/>
    <mergeCell ref="C13:C15"/>
    <mergeCell ref="D13:D15"/>
    <mergeCell ref="E13:E15"/>
    <mergeCell ref="F13:F15"/>
    <mergeCell ref="P13:P15"/>
    <mergeCell ref="K14:K15"/>
    <mergeCell ref="L14:L15"/>
    <mergeCell ref="M14:M15"/>
    <mergeCell ref="B8:C8"/>
    <mergeCell ref="D5:H5"/>
    <mergeCell ref="D6:H6"/>
    <mergeCell ref="D7:H7"/>
    <mergeCell ref="D8:H8"/>
    <mergeCell ref="B5:C5"/>
    <mergeCell ref="B6:C6"/>
    <mergeCell ref="B7:C7"/>
    <mergeCell ref="S14:S15"/>
    <mergeCell ref="X14:Y14"/>
    <mergeCell ref="AG14:AH14"/>
    <mergeCell ref="J13:J15"/>
    <mergeCell ref="K13:L13"/>
    <mergeCell ref="M13:N13"/>
    <mergeCell ref="N14:N15"/>
    <mergeCell ref="U14:V14"/>
    <mergeCell ref="W13:Y13"/>
    <mergeCell ref="AA14:AB14"/>
    <mergeCell ref="H13:H15"/>
    <mergeCell ref="I13:I15"/>
    <mergeCell ref="AC14:AD14"/>
    <mergeCell ref="AE14:AE15"/>
  </mergeCells>
  <phoneticPr fontId="1"/>
  <printOptions horizontalCentered="1"/>
  <pageMargins left="0.39370078740157483" right="0.39370078740157483" top="0.59055118110236227" bottom="0.59055118110236227" header="0.51181102362204722" footer="0.51181102362204722"/>
  <pageSetup paperSize="9" scale="24" orientation="landscape" r:id="rId1"/>
  <headerFooter alignWithMargins="0">
    <oddHeader>&amp;R（別紙様式２）</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7"/>
  <sheetViews>
    <sheetView view="pageBreakPreview" zoomScale="90" zoomScaleNormal="100" zoomScaleSheetLayoutView="90" workbookViewId="0">
      <selection activeCell="A14" sqref="A14"/>
    </sheetView>
  </sheetViews>
  <sheetFormatPr defaultColWidth="9" defaultRowHeight="13.5" x14ac:dyDescent="0.15"/>
  <cols>
    <col min="1" max="1" width="5.125" style="57" customWidth="1"/>
    <col min="2" max="2" width="84" style="66" customWidth="1"/>
  </cols>
  <sheetData>
    <row r="1" spans="1:2" ht="14.25" x14ac:dyDescent="0.15">
      <c r="B1" s="58" t="s">
        <v>128</v>
      </c>
    </row>
    <row r="2" spans="1:2" x14ac:dyDescent="0.15">
      <c r="B2" s="59"/>
    </row>
    <row r="3" spans="1:2" x14ac:dyDescent="0.15">
      <c r="A3" s="60" t="s">
        <v>129</v>
      </c>
      <c r="B3" s="61" t="s">
        <v>130</v>
      </c>
    </row>
    <row r="4" spans="1:2" x14ac:dyDescent="0.15">
      <c r="A4" s="60"/>
      <c r="B4" s="61"/>
    </row>
    <row r="5" spans="1:2" ht="27" x14ac:dyDescent="0.15">
      <c r="A5" s="60" t="s">
        <v>131</v>
      </c>
      <c r="B5" s="61" t="s">
        <v>132</v>
      </c>
    </row>
    <row r="6" spans="1:2" ht="7.5" customHeight="1" x14ac:dyDescent="0.15">
      <c r="A6" s="60"/>
      <c r="B6" s="62"/>
    </row>
    <row r="7" spans="1:2" ht="27" x14ac:dyDescent="0.15">
      <c r="A7" s="60"/>
      <c r="B7" s="61" t="s">
        <v>133</v>
      </c>
    </row>
    <row r="8" spans="1:2" x14ac:dyDescent="0.15">
      <c r="A8" s="60"/>
      <c r="B8" s="62"/>
    </row>
    <row r="9" spans="1:2" ht="27" x14ac:dyDescent="0.15">
      <c r="A9" s="60" t="s">
        <v>134</v>
      </c>
      <c r="B9" s="61" t="s">
        <v>135</v>
      </c>
    </row>
    <row r="10" spans="1:2" x14ac:dyDescent="0.15">
      <c r="A10" s="60"/>
      <c r="B10" s="61"/>
    </row>
    <row r="11" spans="1:2" ht="40.5" x14ac:dyDescent="0.15">
      <c r="A11" s="60" t="s">
        <v>136</v>
      </c>
      <c r="B11" s="4" t="s">
        <v>137</v>
      </c>
    </row>
    <row r="12" spans="1:2" ht="7.5" customHeight="1" x14ac:dyDescent="0.15">
      <c r="A12" s="60"/>
      <c r="B12" s="62"/>
    </row>
    <row r="13" spans="1:2" ht="40.5" x14ac:dyDescent="0.15">
      <c r="A13" s="60"/>
      <c r="B13" s="61" t="s">
        <v>138</v>
      </c>
    </row>
    <row r="14" spans="1:2" x14ac:dyDescent="0.15">
      <c r="A14" s="60"/>
      <c r="B14" s="61"/>
    </row>
    <row r="15" spans="1:2" ht="27" x14ac:dyDescent="0.15">
      <c r="A15" s="60" t="s">
        <v>139</v>
      </c>
      <c r="B15" s="63" t="s">
        <v>140</v>
      </c>
    </row>
    <row r="16" spans="1:2" x14ac:dyDescent="0.15">
      <c r="A16" s="60"/>
      <c r="B16" s="61"/>
    </row>
    <row r="17" spans="1:2" ht="40.5" x14ac:dyDescent="0.15">
      <c r="A17" s="60" t="s">
        <v>141</v>
      </c>
      <c r="B17" s="61" t="s">
        <v>142</v>
      </c>
    </row>
    <row r="18" spans="1:2" x14ac:dyDescent="0.15">
      <c r="A18" s="60"/>
      <c r="B18" s="61"/>
    </row>
    <row r="19" spans="1:2" ht="54" x14ac:dyDescent="0.15">
      <c r="A19" s="60" t="s">
        <v>143</v>
      </c>
      <c r="B19" s="4" t="s">
        <v>144</v>
      </c>
    </row>
    <row r="20" spans="1:2" ht="7.5" customHeight="1" x14ac:dyDescent="0.15">
      <c r="A20" s="72"/>
      <c r="B20" s="2"/>
    </row>
    <row r="21" spans="1:2" ht="27" x14ac:dyDescent="0.15">
      <c r="A21" s="60"/>
      <c r="B21" s="2" t="s">
        <v>145</v>
      </c>
    </row>
    <row r="22" spans="1:2" ht="7.5" customHeight="1" x14ac:dyDescent="0.15">
      <c r="A22" s="60"/>
      <c r="B22" s="61"/>
    </row>
    <row r="23" spans="1:2" ht="27" x14ac:dyDescent="0.15">
      <c r="A23" s="72"/>
      <c r="B23" s="2" t="s">
        <v>146</v>
      </c>
    </row>
    <row r="24" spans="1:2" x14ac:dyDescent="0.15">
      <c r="A24" s="72"/>
      <c r="B24" s="3"/>
    </row>
    <row r="25" spans="1:2" ht="40.5" x14ac:dyDescent="0.15">
      <c r="A25" s="60" t="s">
        <v>147</v>
      </c>
      <c r="B25" s="2" t="s">
        <v>148</v>
      </c>
    </row>
    <row r="26" spans="1:2" x14ac:dyDescent="0.15">
      <c r="A26" s="72"/>
      <c r="B26" s="3"/>
    </row>
    <row r="27" spans="1:2" ht="40.5" x14ac:dyDescent="0.15">
      <c r="A27" s="60" t="s">
        <v>149</v>
      </c>
      <c r="B27" s="4" t="s">
        <v>150</v>
      </c>
    </row>
    <row r="28" spans="1:2" ht="7.5" customHeight="1" x14ac:dyDescent="0.15">
      <c r="A28" s="60"/>
      <c r="B28" s="62"/>
    </row>
    <row r="29" spans="1:2" ht="40.5" x14ac:dyDescent="0.15">
      <c r="A29" s="60"/>
      <c r="B29" s="4" t="s">
        <v>151</v>
      </c>
    </row>
    <row r="30" spans="1:2" ht="7.5" customHeight="1" x14ac:dyDescent="0.15">
      <c r="A30" s="60"/>
      <c r="B30" s="61"/>
    </row>
    <row r="31" spans="1:2" ht="81" x14ac:dyDescent="0.15">
      <c r="A31" s="60"/>
      <c r="B31" s="4" t="s">
        <v>152</v>
      </c>
    </row>
    <row r="32" spans="1:2" x14ac:dyDescent="0.15">
      <c r="A32" s="60"/>
      <c r="B32" s="61"/>
    </row>
    <row r="33" spans="1:2" ht="27" x14ac:dyDescent="0.15">
      <c r="A33" s="60" t="s">
        <v>153</v>
      </c>
      <c r="B33" s="61" t="s">
        <v>154</v>
      </c>
    </row>
    <row r="34" spans="1:2" x14ac:dyDescent="0.15">
      <c r="A34" s="60"/>
      <c r="B34" s="61"/>
    </row>
    <row r="35" spans="1:2" ht="27" x14ac:dyDescent="0.15">
      <c r="A35" s="60" t="s">
        <v>155</v>
      </c>
      <c r="B35" s="120" t="s">
        <v>156</v>
      </c>
    </row>
    <row r="36" spans="1:2" x14ac:dyDescent="0.15">
      <c r="A36" s="60"/>
      <c r="B36" s="62"/>
    </row>
    <row r="37" spans="1:2" ht="27" x14ac:dyDescent="0.15">
      <c r="A37" s="60" t="s">
        <v>157</v>
      </c>
      <c r="B37" s="61" t="s">
        <v>158</v>
      </c>
    </row>
    <row r="38" spans="1:2" ht="7.5" customHeight="1" x14ac:dyDescent="0.15">
      <c r="A38" s="60"/>
      <c r="B38" s="62"/>
    </row>
    <row r="39" spans="1:2" ht="27" x14ac:dyDescent="0.15">
      <c r="A39" s="60"/>
      <c r="B39" s="4" t="s">
        <v>159</v>
      </c>
    </row>
    <row r="41" spans="1:2" ht="27" x14ac:dyDescent="0.15">
      <c r="A41" s="60" t="s">
        <v>160</v>
      </c>
      <c r="B41" s="61" t="s">
        <v>161</v>
      </c>
    </row>
    <row r="42" spans="1:2" x14ac:dyDescent="0.15">
      <c r="A42" s="60"/>
      <c r="B42" s="61"/>
    </row>
    <row r="43" spans="1:2" ht="81" x14ac:dyDescent="0.15">
      <c r="A43" s="60" t="s">
        <v>162</v>
      </c>
      <c r="B43" s="121" t="s">
        <v>163</v>
      </c>
    </row>
    <row r="44" spans="1:2" x14ac:dyDescent="0.15">
      <c r="A44" s="60"/>
      <c r="B44" s="61"/>
    </row>
    <row r="45" spans="1:2" ht="54" x14ac:dyDescent="0.15">
      <c r="A45" s="60" t="s">
        <v>164</v>
      </c>
      <c r="B45" s="5" t="s">
        <v>165</v>
      </c>
    </row>
    <row r="46" spans="1:2" ht="7.5" customHeight="1" x14ac:dyDescent="0.15">
      <c r="A46" s="60"/>
      <c r="B46" s="61"/>
    </row>
    <row r="47" spans="1:2" ht="162" x14ac:dyDescent="0.15">
      <c r="A47" s="60"/>
      <c r="B47" s="98" t="s">
        <v>166</v>
      </c>
    </row>
    <row r="48" spans="1:2" ht="7.5" customHeight="1" x14ac:dyDescent="0.15">
      <c r="A48" s="60"/>
      <c r="B48" s="61"/>
    </row>
    <row r="49" spans="1:2" ht="40.5" x14ac:dyDescent="0.15">
      <c r="A49" s="60"/>
      <c r="B49" s="5" t="s">
        <v>167</v>
      </c>
    </row>
    <row r="50" spans="1:2" ht="7.5" customHeight="1" x14ac:dyDescent="0.15">
      <c r="A50" s="60"/>
      <c r="B50" s="61"/>
    </row>
    <row r="51" spans="1:2" ht="27" x14ac:dyDescent="0.15">
      <c r="A51" s="60"/>
      <c r="B51" s="5" t="s">
        <v>168</v>
      </c>
    </row>
    <row r="52" spans="1:2" ht="13.5" customHeight="1" x14ac:dyDescent="0.15">
      <c r="A52" s="60"/>
      <c r="B52" s="61"/>
    </row>
    <row r="53" spans="1:2" ht="81" x14ac:dyDescent="0.15">
      <c r="A53" s="60" t="s">
        <v>169</v>
      </c>
      <c r="B53" s="4" t="s">
        <v>170</v>
      </c>
    </row>
    <row r="54" spans="1:2" ht="7.5" customHeight="1" x14ac:dyDescent="0.15">
      <c r="A54" s="60"/>
      <c r="B54" s="61"/>
    </row>
    <row r="55" spans="1:2" ht="27" x14ac:dyDescent="0.15">
      <c r="A55" s="60"/>
      <c r="B55" s="4" t="s">
        <v>171</v>
      </c>
    </row>
    <row r="56" spans="1:2" x14ac:dyDescent="0.15">
      <c r="A56" s="60"/>
      <c r="B56" s="64"/>
    </row>
    <row r="57" spans="1:2" x14ac:dyDescent="0.15">
      <c r="A57" s="60"/>
      <c r="B57" s="65"/>
    </row>
  </sheetData>
  <sheetProtection algorithmName="SHA-512" hashValue="5FGmSxtJNN1BCpXghmvWD+LdbI9+GMcQDdRk/MVXqmI2PsPLq8ykZwjEjnDkK+lPTKTvQvBFIga5+OII2WuCuQ==" saltValue="L/C/JFsp0IPk3plVpa+2cw==" spinCount="100000" sheet="1" objects="1" scenarios="1"/>
  <phoneticPr fontId="1"/>
  <pageMargins left="0.59055118110236227" right="0.59055118110236227" top="0.74803149606299213" bottom="0.74803149606299213" header="0.31496062992125984" footer="0.39370078740157483"/>
  <pageSetup paperSize="9" fitToHeight="0" orientation="portrait"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view="pageBreakPreview" zoomScaleNormal="100" zoomScaleSheetLayoutView="100" workbookViewId="0">
      <selection activeCell="A2" sqref="A2:C2"/>
    </sheetView>
  </sheetViews>
  <sheetFormatPr defaultColWidth="9" defaultRowHeight="22.5" customHeight="1" x14ac:dyDescent="0.15"/>
  <cols>
    <col min="1" max="1" width="23.125" style="6" customWidth="1"/>
    <col min="2" max="2" width="4.125" style="67" customWidth="1"/>
    <col min="3" max="3" width="74.125" style="6" customWidth="1"/>
    <col min="4" max="16384" width="9" style="6"/>
  </cols>
  <sheetData>
    <row r="1" spans="1:3" ht="22.5" customHeight="1" x14ac:dyDescent="0.15">
      <c r="A1" s="435" t="s">
        <v>197</v>
      </c>
      <c r="B1" s="435"/>
      <c r="C1" s="435"/>
    </row>
    <row r="2" spans="1:3" ht="22.5" customHeight="1" x14ac:dyDescent="0.15">
      <c r="A2" s="436" t="s">
        <v>198</v>
      </c>
      <c r="B2" s="436"/>
      <c r="C2" s="436"/>
    </row>
    <row r="3" spans="1:3" ht="12.75" customHeight="1" x14ac:dyDescent="0.15">
      <c r="A3" s="173"/>
      <c r="B3" s="172"/>
      <c r="C3" s="173"/>
    </row>
    <row r="4" spans="1:3" ht="22.5" customHeight="1" x14ac:dyDescent="0.15">
      <c r="A4" s="437" t="s">
        <v>199</v>
      </c>
      <c r="B4" s="437"/>
      <c r="C4" s="437"/>
    </row>
    <row r="5" spans="1:3" ht="22.5" customHeight="1" x14ac:dyDescent="0.15">
      <c r="A5" s="437" t="s">
        <v>200</v>
      </c>
      <c r="B5" s="437"/>
      <c r="C5" s="437"/>
    </row>
    <row r="6" spans="1:3" ht="9" customHeight="1" x14ac:dyDescent="0.15">
      <c r="A6" s="173"/>
      <c r="B6" s="172"/>
      <c r="C6" s="173"/>
    </row>
    <row r="7" spans="1:3" ht="22.5" customHeight="1" x14ac:dyDescent="0.15">
      <c r="A7" s="110" t="s">
        <v>201</v>
      </c>
      <c r="B7" s="110" t="s">
        <v>202</v>
      </c>
      <c r="C7" s="110" t="s">
        <v>203</v>
      </c>
    </row>
    <row r="8" spans="1:3" ht="27.75" customHeight="1" x14ac:dyDescent="0.15">
      <c r="A8" s="438" t="s">
        <v>204</v>
      </c>
      <c r="B8" s="111" t="s">
        <v>205</v>
      </c>
      <c r="C8" s="112" t="s">
        <v>206</v>
      </c>
    </row>
    <row r="9" spans="1:3" ht="27.75" customHeight="1" x14ac:dyDescent="0.15">
      <c r="A9" s="439"/>
      <c r="B9" s="111" t="s">
        <v>205</v>
      </c>
      <c r="C9" s="112" t="s">
        <v>207</v>
      </c>
    </row>
    <row r="10" spans="1:3" ht="27.75" customHeight="1" x14ac:dyDescent="0.15">
      <c r="A10" s="440"/>
      <c r="B10" s="113" t="s">
        <v>205</v>
      </c>
      <c r="C10" s="114" t="s">
        <v>208</v>
      </c>
    </row>
    <row r="11" spans="1:3" ht="27.75" customHeight="1" x14ac:dyDescent="0.15">
      <c r="A11" s="115" t="s">
        <v>209</v>
      </c>
      <c r="B11" s="113" t="s">
        <v>205</v>
      </c>
      <c r="C11" s="116" t="s">
        <v>210</v>
      </c>
    </row>
    <row r="12" spans="1:3" ht="39.75" customHeight="1" x14ac:dyDescent="0.15">
      <c r="A12" s="114" t="s">
        <v>211</v>
      </c>
      <c r="B12" s="113" t="s">
        <v>205</v>
      </c>
      <c r="C12" s="116" t="s">
        <v>212</v>
      </c>
    </row>
    <row r="13" spans="1:3" ht="27.75" customHeight="1" x14ac:dyDescent="0.15">
      <c r="A13" s="433" t="s">
        <v>213</v>
      </c>
      <c r="B13" s="111" t="s">
        <v>205</v>
      </c>
      <c r="C13" s="112" t="s">
        <v>214</v>
      </c>
    </row>
    <row r="14" spans="1:3" ht="70.5" customHeight="1" x14ac:dyDescent="0.15">
      <c r="A14" s="434"/>
      <c r="B14" s="117"/>
      <c r="C14" s="118" t="s">
        <v>215</v>
      </c>
    </row>
    <row r="15" spans="1:3" ht="27.75" customHeight="1" x14ac:dyDescent="0.15">
      <c r="A15" s="114" t="s">
        <v>216</v>
      </c>
      <c r="B15" s="113" t="s">
        <v>205</v>
      </c>
      <c r="C15" s="114" t="s">
        <v>217</v>
      </c>
    </row>
  </sheetData>
  <sheetProtection algorithmName="SHA-512" hashValue="7+w+gixoJoCdale/hACiKOdDfp7OfOq9vZV81kyNvEZVXwP7GVlvkjy5tAAwnPBqSX3Cjw/NNZxVPYzMBa/0Lg==" saltValue="NVHU+fZEQbqb1GugPqUKlw==" spinCount="100000" sheet="1" objects="1" scenarios="1"/>
  <mergeCells count="6">
    <mergeCell ref="A13:A14"/>
    <mergeCell ref="A1:C1"/>
    <mergeCell ref="A2:C2"/>
    <mergeCell ref="A4:C4"/>
    <mergeCell ref="A5:C5"/>
    <mergeCell ref="A8:A10"/>
  </mergeCells>
  <phoneticPr fontId="1"/>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89"/>
  <sheetViews>
    <sheetView zoomScaleNormal="100" workbookViewId="0">
      <selection activeCell="H22" sqref="H22"/>
    </sheetView>
  </sheetViews>
  <sheetFormatPr defaultColWidth="9" defaultRowHeight="13.5" x14ac:dyDescent="0.15"/>
  <cols>
    <col min="1" max="1" width="7" bestFit="1" customWidth="1"/>
    <col min="2" max="2" width="21.5" bestFit="1" customWidth="1"/>
    <col min="3" max="3" width="4.125" bestFit="1" customWidth="1"/>
    <col min="4" max="4" width="7.875" bestFit="1" customWidth="1"/>
    <col min="5" max="5" width="23.125" bestFit="1" customWidth="1"/>
    <col min="6" max="6" width="17.5" hidden="1" customWidth="1"/>
    <col min="7" max="7" width="13.875" customWidth="1"/>
    <col min="8" max="8" width="10.125" customWidth="1"/>
    <col min="9" max="9" width="7.125" bestFit="1" customWidth="1"/>
    <col min="10" max="10" width="7.125" customWidth="1"/>
    <col min="11" max="12" width="3" bestFit="1" customWidth="1"/>
    <col min="13" max="13" width="6.125" customWidth="1"/>
    <col min="14" max="14" width="14.5" customWidth="1"/>
    <col min="15" max="15" width="21.5" style="27" bestFit="1" customWidth="1"/>
  </cols>
  <sheetData>
    <row r="1" spans="1:16" ht="21" x14ac:dyDescent="0.15">
      <c r="A1" s="13" t="s">
        <v>80</v>
      </c>
      <c r="B1" s="14" t="s">
        <v>1</v>
      </c>
      <c r="C1" s="14" t="s">
        <v>16</v>
      </c>
      <c r="D1" s="13" t="s">
        <v>22</v>
      </c>
      <c r="E1" s="13" t="s">
        <v>218</v>
      </c>
      <c r="F1" s="13" t="s">
        <v>1046</v>
      </c>
      <c r="G1" s="13" t="s">
        <v>29</v>
      </c>
      <c r="H1" s="15" t="s">
        <v>219</v>
      </c>
      <c r="I1" s="14" t="s">
        <v>220</v>
      </c>
      <c r="J1" s="14" t="s">
        <v>221</v>
      </c>
      <c r="K1" s="14" t="s">
        <v>222</v>
      </c>
      <c r="L1" s="14" t="s">
        <v>223</v>
      </c>
      <c r="M1" s="14" t="s">
        <v>224</v>
      </c>
      <c r="N1" s="14" t="s">
        <v>225</v>
      </c>
      <c r="O1" s="14" t="s">
        <v>96</v>
      </c>
      <c r="P1" s="14" t="s">
        <v>226</v>
      </c>
    </row>
    <row r="2" spans="1:16" ht="10.5" customHeight="1" x14ac:dyDescent="0.15">
      <c r="A2" s="16" t="s">
        <v>227</v>
      </c>
      <c r="B2" s="17" t="s">
        <v>228</v>
      </c>
      <c r="C2" s="17" t="s">
        <v>229</v>
      </c>
      <c r="D2" s="122" t="s">
        <v>230</v>
      </c>
      <c r="E2" s="174" t="s">
        <v>231</v>
      </c>
      <c r="F2" s="176" t="s">
        <v>1047</v>
      </c>
      <c r="G2" s="18" t="s">
        <v>182</v>
      </c>
      <c r="H2" s="16" t="s">
        <v>189</v>
      </c>
      <c r="I2" s="17" t="s">
        <v>186</v>
      </c>
      <c r="J2" s="17" t="s">
        <v>186</v>
      </c>
      <c r="K2" s="17" t="s">
        <v>186</v>
      </c>
      <c r="L2" s="17" t="s">
        <v>186</v>
      </c>
      <c r="M2" s="17" t="s">
        <v>186</v>
      </c>
      <c r="N2" s="19" t="s">
        <v>193</v>
      </c>
      <c r="O2" s="17" t="s">
        <v>232</v>
      </c>
      <c r="P2" s="17" t="s">
        <v>184</v>
      </c>
    </row>
    <row r="3" spans="1:16" ht="10.5" customHeight="1" x14ac:dyDescent="0.15">
      <c r="A3" s="16" t="s">
        <v>233</v>
      </c>
      <c r="B3" s="17" t="s">
        <v>234</v>
      </c>
      <c r="C3" s="17" t="s">
        <v>235</v>
      </c>
      <c r="D3" s="122" t="s">
        <v>236</v>
      </c>
      <c r="E3" s="174" t="s">
        <v>237</v>
      </c>
      <c r="F3" s="176" t="s">
        <v>1047</v>
      </c>
      <c r="G3" s="18" t="s">
        <v>238</v>
      </c>
      <c r="H3" s="16" t="s">
        <v>192</v>
      </c>
      <c r="I3" s="17">
        <v>1970</v>
      </c>
      <c r="J3" s="17" t="s">
        <v>239</v>
      </c>
      <c r="K3" s="17">
        <v>1</v>
      </c>
      <c r="L3" s="17">
        <v>1</v>
      </c>
      <c r="M3" s="17" t="s">
        <v>240</v>
      </c>
      <c r="N3" s="21"/>
      <c r="O3" s="22" t="s">
        <v>241</v>
      </c>
      <c r="P3" s="17" t="s">
        <v>242</v>
      </c>
    </row>
    <row r="4" spans="1:16" ht="10.5" customHeight="1" x14ac:dyDescent="0.15">
      <c r="A4" s="17" t="s">
        <v>243</v>
      </c>
      <c r="B4" s="17" t="s">
        <v>244</v>
      </c>
      <c r="C4" s="23"/>
      <c r="D4" s="122" t="s">
        <v>245</v>
      </c>
      <c r="E4" s="174" t="s">
        <v>246</v>
      </c>
      <c r="F4" s="176" t="s">
        <v>1047</v>
      </c>
      <c r="G4" s="18" t="s">
        <v>247</v>
      </c>
      <c r="H4" s="24"/>
      <c r="I4" s="17">
        <v>1971</v>
      </c>
      <c r="J4" s="17" t="s">
        <v>248</v>
      </c>
      <c r="K4" s="17">
        <v>2</v>
      </c>
      <c r="L4" s="17">
        <v>2</v>
      </c>
      <c r="M4" s="17" t="s">
        <v>185</v>
      </c>
      <c r="N4" s="23"/>
      <c r="O4" s="123" t="s">
        <v>194</v>
      </c>
    </row>
    <row r="5" spans="1:16" ht="10.5" customHeight="1" x14ac:dyDescent="0.15">
      <c r="A5" s="17" t="s">
        <v>249</v>
      </c>
      <c r="B5" s="17" t="s">
        <v>250</v>
      </c>
      <c r="C5" s="23"/>
      <c r="D5" s="122" t="s">
        <v>251</v>
      </c>
      <c r="E5" s="174" t="s">
        <v>252</v>
      </c>
      <c r="F5" s="176" t="s">
        <v>1047</v>
      </c>
      <c r="H5" s="24"/>
      <c r="I5" s="17">
        <v>1972</v>
      </c>
      <c r="J5" s="17" t="s">
        <v>253</v>
      </c>
      <c r="K5" s="17">
        <v>3</v>
      </c>
      <c r="L5" s="17">
        <v>3</v>
      </c>
      <c r="M5" s="17" t="s">
        <v>254</v>
      </c>
      <c r="N5" s="23"/>
      <c r="O5" s="123" t="s">
        <v>255</v>
      </c>
    </row>
    <row r="6" spans="1:16" ht="10.5" customHeight="1" x14ac:dyDescent="0.15">
      <c r="A6" s="17" t="s">
        <v>256</v>
      </c>
      <c r="B6" s="17" t="s">
        <v>257</v>
      </c>
      <c r="C6" s="23"/>
      <c r="D6" s="122" t="s">
        <v>258</v>
      </c>
      <c r="E6" s="174" t="s">
        <v>259</v>
      </c>
      <c r="F6" s="176" t="s">
        <v>1047</v>
      </c>
      <c r="H6" s="24"/>
      <c r="I6" s="17">
        <v>1973</v>
      </c>
      <c r="J6" s="17" t="s">
        <v>260</v>
      </c>
      <c r="K6" s="17">
        <v>4</v>
      </c>
      <c r="L6" s="17">
        <v>4</v>
      </c>
      <c r="M6" s="17" t="s">
        <v>261</v>
      </c>
      <c r="N6" s="23"/>
      <c r="O6" s="123" t="s">
        <v>262</v>
      </c>
    </row>
    <row r="7" spans="1:16" ht="10.5" customHeight="1" x14ac:dyDescent="0.15">
      <c r="A7" s="17" t="s">
        <v>263</v>
      </c>
      <c r="B7" s="17" t="s">
        <v>264</v>
      </c>
      <c r="C7" s="24"/>
      <c r="D7" s="122" t="s">
        <v>265</v>
      </c>
      <c r="E7" s="174" t="s">
        <v>266</v>
      </c>
      <c r="F7" s="176" t="s">
        <v>1047</v>
      </c>
      <c r="H7" s="24"/>
      <c r="I7" s="17">
        <v>1974</v>
      </c>
      <c r="J7" s="17" t="s">
        <v>267</v>
      </c>
      <c r="K7" s="17">
        <v>5</v>
      </c>
      <c r="L7" s="17">
        <v>5</v>
      </c>
      <c r="M7" s="17" t="s">
        <v>268</v>
      </c>
      <c r="N7" s="23"/>
      <c r="O7" s="123" t="s">
        <v>269</v>
      </c>
    </row>
    <row r="8" spans="1:16" ht="10.5" customHeight="1" x14ac:dyDescent="0.15">
      <c r="A8" s="17" t="s">
        <v>270</v>
      </c>
      <c r="B8" s="17" t="s">
        <v>271</v>
      </c>
      <c r="C8" s="24"/>
      <c r="D8" s="122" t="s">
        <v>272</v>
      </c>
      <c r="E8" s="174" t="s">
        <v>273</v>
      </c>
      <c r="F8" s="176" t="s">
        <v>1047</v>
      </c>
      <c r="H8" s="24"/>
      <c r="I8" s="17">
        <v>1975</v>
      </c>
      <c r="J8" s="20" t="s">
        <v>122</v>
      </c>
      <c r="K8" s="17">
        <v>6</v>
      </c>
      <c r="L8" s="17">
        <v>6</v>
      </c>
      <c r="M8" s="23"/>
      <c r="N8" s="23"/>
      <c r="O8" s="123" t="s">
        <v>274</v>
      </c>
    </row>
    <row r="9" spans="1:16" ht="10.5" customHeight="1" x14ac:dyDescent="0.15">
      <c r="A9" s="17" t="s">
        <v>275</v>
      </c>
      <c r="B9" s="17" t="s">
        <v>276</v>
      </c>
      <c r="C9" s="24"/>
      <c r="D9" s="122" t="s">
        <v>277</v>
      </c>
      <c r="E9" s="174" t="s">
        <v>278</v>
      </c>
      <c r="F9" s="176" t="s">
        <v>186</v>
      </c>
      <c r="H9" s="24"/>
      <c r="I9" s="17">
        <v>1976</v>
      </c>
      <c r="J9" s="20" t="s">
        <v>123</v>
      </c>
      <c r="K9" s="17">
        <v>7</v>
      </c>
      <c r="L9" s="17">
        <v>7</v>
      </c>
      <c r="M9" s="23"/>
      <c r="N9" s="23"/>
      <c r="O9" s="123" t="s">
        <v>279</v>
      </c>
    </row>
    <row r="10" spans="1:16" ht="10.5" customHeight="1" x14ac:dyDescent="0.15">
      <c r="A10" s="17" t="s">
        <v>280</v>
      </c>
      <c r="B10" s="17" t="s">
        <v>281</v>
      </c>
      <c r="C10" s="24"/>
      <c r="D10" s="122" t="s">
        <v>282</v>
      </c>
      <c r="E10" s="174" t="s">
        <v>283</v>
      </c>
      <c r="F10" s="176" t="s">
        <v>186</v>
      </c>
      <c r="H10" s="24"/>
      <c r="I10" s="17">
        <v>1977</v>
      </c>
      <c r="J10" s="20" t="s">
        <v>124</v>
      </c>
      <c r="K10" s="17">
        <v>8</v>
      </c>
      <c r="L10" s="17">
        <v>8</v>
      </c>
      <c r="M10" s="23"/>
      <c r="N10" s="23"/>
      <c r="O10" s="123" t="s">
        <v>284</v>
      </c>
    </row>
    <row r="11" spans="1:16" ht="10.5" customHeight="1" x14ac:dyDescent="0.15">
      <c r="A11" s="17" t="s">
        <v>285</v>
      </c>
      <c r="B11" s="17" t="s">
        <v>286</v>
      </c>
      <c r="C11" s="24"/>
      <c r="D11" s="122" t="s">
        <v>287</v>
      </c>
      <c r="E11" s="174" t="s">
        <v>288</v>
      </c>
      <c r="F11" s="176" t="s">
        <v>186</v>
      </c>
      <c r="H11" s="24"/>
      <c r="I11" s="17">
        <v>1978</v>
      </c>
      <c r="J11" s="20" t="s">
        <v>125</v>
      </c>
      <c r="K11" s="17">
        <v>9</v>
      </c>
      <c r="L11" s="17">
        <v>9</v>
      </c>
      <c r="M11" s="23"/>
      <c r="N11" s="23"/>
      <c r="O11" s="123" t="s">
        <v>289</v>
      </c>
    </row>
    <row r="12" spans="1:16" ht="10.5" customHeight="1" x14ac:dyDescent="0.15">
      <c r="A12" s="17" t="s">
        <v>290</v>
      </c>
      <c r="B12" s="17" t="s">
        <v>291</v>
      </c>
      <c r="C12" s="24"/>
      <c r="D12" s="122" t="s">
        <v>292</v>
      </c>
      <c r="E12" s="174" t="s">
        <v>293</v>
      </c>
      <c r="F12" s="176" t="s">
        <v>186</v>
      </c>
      <c r="H12" s="24"/>
      <c r="I12" s="17">
        <v>1979</v>
      </c>
      <c r="J12" s="20" t="s">
        <v>126</v>
      </c>
      <c r="K12" s="17">
        <v>10</v>
      </c>
      <c r="L12" s="17">
        <v>10</v>
      </c>
      <c r="M12" s="23"/>
      <c r="N12" s="23"/>
      <c r="O12" s="123" t="s">
        <v>294</v>
      </c>
    </row>
    <row r="13" spans="1:16" ht="10.5" customHeight="1" x14ac:dyDescent="0.15">
      <c r="A13" s="17" t="s">
        <v>295</v>
      </c>
      <c r="B13" s="17" t="s">
        <v>296</v>
      </c>
      <c r="C13" s="24"/>
      <c r="D13" s="122" t="s">
        <v>297</v>
      </c>
      <c r="E13" s="174" t="s">
        <v>298</v>
      </c>
      <c r="F13" s="176" t="s">
        <v>1047</v>
      </c>
      <c r="H13" s="24"/>
      <c r="I13" s="17">
        <v>1980</v>
      </c>
      <c r="J13" s="20" t="s">
        <v>299</v>
      </c>
      <c r="K13" s="17">
        <v>11</v>
      </c>
      <c r="L13" s="17">
        <v>11</v>
      </c>
      <c r="M13" s="23"/>
      <c r="N13" s="23"/>
      <c r="O13" s="123" t="s">
        <v>300</v>
      </c>
    </row>
    <row r="14" spans="1:16" ht="10.5" customHeight="1" x14ac:dyDescent="0.15">
      <c r="A14" s="17" t="s">
        <v>301</v>
      </c>
      <c r="B14" s="17" t="s">
        <v>302</v>
      </c>
      <c r="C14" s="24"/>
      <c r="D14" s="122" t="s">
        <v>303</v>
      </c>
      <c r="E14" s="174" t="s">
        <v>304</v>
      </c>
      <c r="F14" s="176" t="s">
        <v>1047</v>
      </c>
      <c r="H14" s="24"/>
      <c r="I14" s="17">
        <v>1981</v>
      </c>
      <c r="J14" s="20" t="s">
        <v>305</v>
      </c>
      <c r="K14" s="17">
        <v>12</v>
      </c>
      <c r="L14" s="17">
        <v>12</v>
      </c>
      <c r="M14" s="23"/>
      <c r="N14" s="23"/>
      <c r="O14" s="123" t="s">
        <v>306</v>
      </c>
    </row>
    <row r="15" spans="1:16" ht="10.5" customHeight="1" x14ac:dyDescent="0.15">
      <c r="A15" s="17" t="s">
        <v>307</v>
      </c>
      <c r="B15" s="17" t="s">
        <v>308</v>
      </c>
      <c r="C15" s="24"/>
      <c r="D15" s="122" t="s">
        <v>309</v>
      </c>
      <c r="E15" s="174" t="s">
        <v>310</v>
      </c>
      <c r="F15" s="176" t="s">
        <v>1047</v>
      </c>
      <c r="H15" s="24"/>
      <c r="I15" s="17">
        <v>1982</v>
      </c>
      <c r="J15" s="20" t="s">
        <v>311</v>
      </c>
      <c r="K15" s="24"/>
      <c r="L15" s="17">
        <v>13</v>
      </c>
      <c r="M15" s="23"/>
      <c r="N15" s="23"/>
      <c r="O15" s="123" t="s">
        <v>312</v>
      </c>
    </row>
    <row r="16" spans="1:16" ht="10.5" customHeight="1" x14ac:dyDescent="0.15">
      <c r="A16" s="17" t="s">
        <v>313</v>
      </c>
      <c r="B16" s="17" t="s">
        <v>314</v>
      </c>
      <c r="C16" s="24"/>
      <c r="D16" s="122" t="s">
        <v>315</v>
      </c>
      <c r="E16" s="174" t="s">
        <v>316</v>
      </c>
      <c r="F16" s="176" t="s">
        <v>186</v>
      </c>
      <c r="H16" s="24"/>
      <c r="I16" s="17">
        <v>1983</v>
      </c>
      <c r="J16" s="20" t="s">
        <v>317</v>
      </c>
      <c r="K16" s="24"/>
      <c r="L16" s="17">
        <v>14</v>
      </c>
      <c r="M16" s="23"/>
      <c r="N16" s="23"/>
      <c r="O16" s="123" t="s">
        <v>318</v>
      </c>
    </row>
    <row r="17" spans="1:15" ht="10.5" customHeight="1" x14ac:dyDescent="0.15">
      <c r="A17" s="17" t="s">
        <v>319</v>
      </c>
      <c r="B17" s="17" t="s">
        <v>320</v>
      </c>
      <c r="C17" s="24"/>
      <c r="D17" s="122" t="s">
        <v>321</v>
      </c>
      <c r="E17" s="174" t="s">
        <v>322</v>
      </c>
      <c r="F17" s="176" t="s">
        <v>1047</v>
      </c>
      <c r="H17" s="24"/>
      <c r="I17" s="17">
        <v>1984</v>
      </c>
      <c r="J17" s="20" t="s">
        <v>323</v>
      </c>
      <c r="K17" s="24"/>
      <c r="L17" s="17">
        <v>15</v>
      </c>
      <c r="M17" s="23"/>
      <c r="N17" s="23"/>
      <c r="O17" s="123" t="s">
        <v>324</v>
      </c>
    </row>
    <row r="18" spans="1:15" ht="10.5" customHeight="1" x14ac:dyDescent="0.15">
      <c r="A18" s="17" t="s">
        <v>325</v>
      </c>
      <c r="B18" s="17" t="s">
        <v>326</v>
      </c>
      <c r="C18" s="24"/>
      <c r="D18" s="122" t="s">
        <v>327</v>
      </c>
      <c r="E18" s="174" t="s">
        <v>328</v>
      </c>
      <c r="F18" s="176" t="s">
        <v>1047</v>
      </c>
      <c r="H18" s="24"/>
      <c r="I18" s="17">
        <v>1985</v>
      </c>
      <c r="J18" s="20" t="s">
        <v>329</v>
      </c>
      <c r="K18" s="24"/>
      <c r="L18" s="17">
        <v>16</v>
      </c>
      <c r="M18" s="23"/>
      <c r="N18" s="23"/>
      <c r="O18" s="123" t="s">
        <v>330</v>
      </c>
    </row>
    <row r="19" spans="1:15" ht="10.5" customHeight="1" x14ac:dyDescent="0.15">
      <c r="A19" s="17" t="s">
        <v>331</v>
      </c>
      <c r="B19" s="17" t="s">
        <v>332</v>
      </c>
      <c r="C19" s="24"/>
      <c r="D19" s="122" t="s">
        <v>333</v>
      </c>
      <c r="E19" s="174" t="s">
        <v>334</v>
      </c>
      <c r="F19" s="176" t="s">
        <v>1047</v>
      </c>
      <c r="H19" s="24"/>
      <c r="I19" s="17">
        <v>1986</v>
      </c>
      <c r="J19" s="20" t="s">
        <v>335</v>
      </c>
      <c r="K19" s="24"/>
      <c r="L19" s="17">
        <v>17</v>
      </c>
      <c r="M19" s="23"/>
      <c r="N19" s="23"/>
      <c r="O19" s="123" t="s">
        <v>336</v>
      </c>
    </row>
    <row r="20" spans="1:15" ht="10.5" customHeight="1" x14ac:dyDescent="0.15">
      <c r="A20" s="17" t="s">
        <v>337</v>
      </c>
      <c r="B20" s="17" t="s">
        <v>338</v>
      </c>
      <c r="C20" s="24"/>
      <c r="D20" s="122" t="s">
        <v>339</v>
      </c>
      <c r="E20" s="174" t="s">
        <v>340</v>
      </c>
      <c r="F20" s="176" t="s">
        <v>1047</v>
      </c>
      <c r="H20" s="24"/>
      <c r="I20" s="17">
        <v>1987</v>
      </c>
      <c r="J20" s="20" t="s">
        <v>341</v>
      </c>
      <c r="K20" s="24"/>
      <c r="L20" s="17">
        <v>18</v>
      </c>
      <c r="M20" s="23"/>
      <c r="N20" s="23"/>
      <c r="O20" s="123" t="s">
        <v>342</v>
      </c>
    </row>
    <row r="21" spans="1:15" ht="10.5" customHeight="1" x14ac:dyDescent="0.15">
      <c r="A21" s="17" t="s">
        <v>343</v>
      </c>
      <c r="B21" s="17" t="s">
        <v>344</v>
      </c>
      <c r="C21" s="24"/>
      <c r="D21" s="122" t="s">
        <v>345</v>
      </c>
      <c r="E21" s="174" t="s">
        <v>346</v>
      </c>
      <c r="F21" s="176" t="s">
        <v>1047</v>
      </c>
      <c r="H21" s="24"/>
      <c r="I21" s="17">
        <v>1988</v>
      </c>
      <c r="J21" s="20" t="s">
        <v>347</v>
      </c>
      <c r="K21" s="24"/>
      <c r="L21" s="17">
        <v>19</v>
      </c>
      <c r="M21" s="23"/>
      <c r="N21" s="23"/>
      <c r="O21" s="123" t="s">
        <v>348</v>
      </c>
    </row>
    <row r="22" spans="1:15" ht="10.5" customHeight="1" x14ac:dyDescent="0.15">
      <c r="A22" s="17" t="s">
        <v>349</v>
      </c>
      <c r="B22" s="17" t="s">
        <v>350</v>
      </c>
      <c r="C22" s="24"/>
      <c r="D22" s="122" t="s">
        <v>351</v>
      </c>
      <c r="E22" s="174" t="s">
        <v>352</v>
      </c>
      <c r="F22" s="176" t="s">
        <v>1047</v>
      </c>
      <c r="H22" s="24"/>
      <c r="I22" s="17">
        <v>1989</v>
      </c>
      <c r="J22" s="20" t="s">
        <v>353</v>
      </c>
      <c r="K22" s="24"/>
      <c r="L22" s="17">
        <v>20</v>
      </c>
      <c r="M22" s="23"/>
      <c r="N22" s="23"/>
      <c r="O22" s="123" t="s">
        <v>354</v>
      </c>
    </row>
    <row r="23" spans="1:15" ht="10.5" customHeight="1" x14ac:dyDescent="0.15">
      <c r="A23" s="17" t="s">
        <v>355</v>
      </c>
      <c r="B23" s="17" t="s">
        <v>356</v>
      </c>
      <c r="C23" s="24"/>
      <c r="D23" s="122" t="s">
        <v>357</v>
      </c>
      <c r="E23" s="174" t="s">
        <v>358</v>
      </c>
      <c r="F23" s="176" t="s">
        <v>1047</v>
      </c>
      <c r="H23" s="24"/>
      <c r="I23" s="17">
        <v>1990</v>
      </c>
      <c r="J23" s="20" t="s">
        <v>359</v>
      </c>
      <c r="K23" s="24"/>
      <c r="L23" s="17">
        <v>21</v>
      </c>
      <c r="M23" s="23"/>
      <c r="N23" s="23"/>
      <c r="O23" s="123" t="s">
        <v>360</v>
      </c>
    </row>
    <row r="24" spans="1:15" ht="10.5" customHeight="1" x14ac:dyDescent="0.15">
      <c r="A24" s="17" t="s">
        <v>361</v>
      </c>
      <c r="B24" s="17" t="s">
        <v>362</v>
      </c>
      <c r="C24" s="24"/>
      <c r="D24" s="122" t="s">
        <v>363</v>
      </c>
      <c r="E24" s="174" t="s">
        <v>364</v>
      </c>
      <c r="F24" s="176" t="s">
        <v>1047</v>
      </c>
      <c r="H24" s="24"/>
      <c r="I24" s="17">
        <v>1991</v>
      </c>
      <c r="J24" s="20" t="s">
        <v>365</v>
      </c>
      <c r="K24" s="24"/>
      <c r="L24" s="17">
        <v>22</v>
      </c>
      <c r="M24" s="23"/>
      <c r="N24" s="23"/>
      <c r="O24" s="123" t="s">
        <v>366</v>
      </c>
    </row>
    <row r="25" spans="1:15" ht="10.5" customHeight="1" x14ac:dyDescent="0.15">
      <c r="A25" s="17" t="s">
        <v>367</v>
      </c>
      <c r="B25" s="17" t="s">
        <v>368</v>
      </c>
      <c r="C25" s="24"/>
      <c r="D25" s="122" t="s">
        <v>369</v>
      </c>
      <c r="E25" s="174" t="s">
        <v>370</v>
      </c>
      <c r="F25" s="176" t="s">
        <v>186</v>
      </c>
      <c r="H25" s="24"/>
      <c r="I25" s="17">
        <v>1992</v>
      </c>
      <c r="J25" s="20" t="s">
        <v>371</v>
      </c>
      <c r="K25" s="24"/>
      <c r="L25" s="17">
        <v>23</v>
      </c>
      <c r="M25" s="23"/>
      <c r="N25" s="23"/>
      <c r="O25" s="123" t="s">
        <v>372</v>
      </c>
    </row>
    <row r="26" spans="1:15" ht="10.5" customHeight="1" x14ac:dyDescent="0.15">
      <c r="A26" s="17" t="s">
        <v>373</v>
      </c>
      <c r="B26" s="17" t="s">
        <v>374</v>
      </c>
      <c r="C26" s="24"/>
      <c r="D26" s="122" t="s">
        <v>375</v>
      </c>
      <c r="E26" s="174" t="s">
        <v>376</v>
      </c>
      <c r="F26" s="176" t="s">
        <v>1061</v>
      </c>
      <c r="H26" s="24"/>
      <c r="I26" s="17">
        <v>1993</v>
      </c>
      <c r="J26" s="20" t="s">
        <v>377</v>
      </c>
      <c r="K26" s="24"/>
      <c r="L26" s="17">
        <v>24</v>
      </c>
      <c r="M26" s="23"/>
      <c r="N26" s="23"/>
      <c r="O26" s="123" t="s">
        <v>378</v>
      </c>
    </row>
    <row r="27" spans="1:15" ht="10.5" customHeight="1" x14ac:dyDescent="0.15">
      <c r="A27" s="17" t="s">
        <v>379</v>
      </c>
      <c r="B27" s="17" t="s">
        <v>380</v>
      </c>
      <c r="C27" s="24"/>
      <c r="D27" s="122" t="s">
        <v>381</v>
      </c>
      <c r="E27" s="174" t="s">
        <v>382</v>
      </c>
      <c r="F27" s="176" t="s">
        <v>1061</v>
      </c>
      <c r="H27" s="24"/>
      <c r="I27" s="17">
        <v>1994</v>
      </c>
      <c r="J27" s="20" t="s">
        <v>383</v>
      </c>
      <c r="K27" s="24"/>
      <c r="L27" s="17">
        <v>25</v>
      </c>
      <c r="M27" s="23"/>
      <c r="N27" s="23"/>
      <c r="O27" s="123" t="s">
        <v>384</v>
      </c>
    </row>
    <row r="28" spans="1:15" ht="10.5" customHeight="1" x14ac:dyDescent="0.15">
      <c r="A28" s="17" t="s">
        <v>385</v>
      </c>
      <c r="B28" s="17" t="s">
        <v>386</v>
      </c>
      <c r="C28" s="24"/>
      <c r="D28" s="122" t="s">
        <v>387</v>
      </c>
      <c r="E28" s="174" t="s">
        <v>1048</v>
      </c>
      <c r="F28" s="176" t="s">
        <v>1061</v>
      </c>
      <c r="H28" s="24"/>
      <c r="I28" s="17">
        <v>1995</v>
      </c>
      <c r="J28" s="20" t="s">
        <v>183</v>
      </c>
      <c r="K28" s="24"/>
      <c r="L28" s="17">
        <v>26</v>
      </c>
      <c r="M28" s="23"/>
      <c r="N28" s="23"/>
      <c r="O28" s="123" t="s">
        <v>388</v>
      </c>
    </row>
    <row r="29" spans="1:15" ht="10.5" customHeight="1" x14ac:dyDescent="0.15">
      <c r="A29" s="17" t="s">
        <v>389</v>
      </c>
      <c r="B29" s="17" t="s">
        <v>390</v>
      </c>
      <c r="C29" s="24"/>
      <c r="D29" s="122" t="s">
        <v>391</v>
      </c>
      <c r="E29" s="174" t="s">
        <v>392</v>
      </c>
      <c r="F29" s="176" t="s">
        <v>1061</v>
      </c>
      <c r="H29" s="24"/>
      <c r="I29" s="17">
        <v>1996</v>
      </c>
      <c r="J29" s="20" t="s">
        <v>393</v>
      </c>
      <c r="K29" s="24"/>
      <c r="L29" s="17">
        <v>27</v>
      </c>
      <c r="M29" s="23"/>
      <c r="N29" s="23"/>
      <c r="O29" s="123" t="s">
        <v>394</v>
      </c>
    </row>
    <row r="30" spans="1:15" ht="10.5" customHeight="1" x14ac:dyDescent="0.15">
      <c r="A30" s="17" t="s">
        <v>395</v>
      </c>
      <c r="B30" s="17" t="s">
        <v>396</v>
      </c>
      <c r="C30" s="24"/>
      <c r="D30" s="122" t="s">
        <v>397</v>
      </c>
      <c r="E30" s="174" t="s">
        <v>398</v>
      </c>
      <c r="F30" s="176" t="s">
        <v>1061</v>
      </c>
      <c r="H30" s="24"/>
      <c r="I30" s="17">
        <v>1997</v>
      </c>
      <c r="J30" s="20" t="s">
        <v>399</v>
      </c>
      <c r="K30" s="24"/>
      <c r="L30" s="17">
        <v>28</v>
      </c>
      <c r="M30" s="23"/>
      <c r="N30" s="23"/>
      <c r="O30" s="123" t="s">
        <v>400</v>
      </c>
    </row>
    <row r="31" spans="1:15" ht="10.5" customHeight="1" x14ac:dyDescent="0.15">
      <c r="A31" s="17" t="s">
        <v>401</v>
      </c>
      <c r="B31" s="17" t="s">
        <v>402</v>
      </c>
      <c r="C31" s="24"/>
      <c r="D31" s="122" t="s">
        <v>403</v>
      </c>
      <c r="E31" s="174" t="s">
        <v>1049</v>
      </c>
      <c r="F31" s="176" t="s">
        <v>1061</v>
      </c>
      <c r="H31" s="24"/>
      <c r="I31" s="17">
        <v>1998</v>
      </c>
      <c r="J31" s="20" t="s">
        <v>404</v>
      </c>
      <c r="K31" s="24"/>
      <c r="L31" s="17">
        <v>29</v>
      </c>
      <c r="M31" s="23"/>
      <c r="N31" s="23"/>
      <c r="O31" s="123" t="s">
        <v>405</v>
      </c>
    </row>
    <row r="32" spans="1:15" ht="10.5" customHeight="1" x14ac:dyDescent="0.15">
      <c r="A32" s="17" t="s">
        <v>406</v>
      </c>
      <c r="B32" s="17" t="s">
        <v>407</v>
      </c>
      <c r="C32" s="24"/>
      <c r="D32" s="122" t="s">
        <v>408</v>
      </c>
      <c r="E32" s="174" t="s">
        <v>409</v>
      </c>
      <c r="F32" s="176" t="s">
        <v>1061</v>
      </c>
      <c r="H32" s="24"/>
      <c r="I32" s="17">
        <v>1999</v>
      </c>
      <c r="J32" s="20" t="s">
        <v>410</v>
      </c>
      <c r="K32" s="24"/>
      <c r="L32" s="17">
        <v>30</v>
      </c>
      <c r="M32" s="23"/>
      <c r="N32" s="23"/>
      <c r="O32" s="123" t="s">
        <v>411</v>
      </c>
    </row>
    <row r="33" spans="1:15" ht="10.5" customHeight="1" x14ac:dyDescent="0.15">
      <c r="A33" s="17" t="s">
        <v>412</v>
      </c>
      <c r="B33" s="17" t="s">
        <v>413</v>
      </c>
      <c r="C33" s="24"/>
      <c r="D33" s="122" t="s">
        <v>414</v>
      </c>
      <c r="E33" s="174" t="s">
        <v>415</v>
      </c>
      <c r="F33" s="176" t="s">
        <v>1061</v>
      </c>
      <c r="H33" s="24"/>
      <c r="I33" s="17">
        <v>2000</v>
      </c>
      <c r="J33" s="20" t="s">
        <v>416</v>
      </c>
      <c r="K33" s="24"/>
      <c r="L33" s="17">
        <v>31</v>
      </c>
      <c r="O33" s="123" t="s">
        <v>417</v>
      </c>
    </row>
    <row r="34" spans="1:15" ht="10.5" customHeight="1" x14ac:dyDescent="0.15">
      <c r="A34" s="17" t="s">
        <v>418</v>
      </c>
      <c r="B34" s="17" t="s">
        <v>419</v>
      </c>
      <c r="C34" s="24"/>
      <c r="D34" s="122" t="s">
        <v>420</v>
      </c>
      <c r="E34" s="174" t="s">
        <v>421</v>
      </c>
      <c r="F34" s="176" t="s">
        <v>1061</v>
      </c>
      <c r="H34" s="24"/>
      <c r="I34" s="17">
        <v>2001</v>
      </c>
      <c r="O34" s="123" t="s">
        <v>422</v>
      </c>
    </row>
    <row r="35" spans="1:15" ht="10.5" customHeight="1" x14ac:dyDescent="0.15">
      <c r="A35" s="17" t="s">
        <v>423</v>
      </c>
      <c r="B35" s="17" t="s">
        <v>424</v>
      </c>
      <c r="C35" s="24"/>
      <c r="D35" s="122" t="s">
        <v>425</v>
      </c>
      <c r="E35" s="174" t="s">
        <v>426</v>
      </c>
      <c r="F35" s="176" t="s">
        <v>1061</v>
      </c>
      <c r="H35" s="24"/>
      <c r="I35" s="17">
        <v>2002</v>
      </c>
      <c r="O35" s="123" t="s">
        <v>427</v>
      </c>
    </row>
    <row r="36" spans="1:15" ht="10.5" customHeight="1" x14ac:dyDescent="0.15">
      <c r="A36" s="17" t="s">
        <v>428</v>
      </c>
      <c r="B36" s="17" t="s">
        <v>429</v>
      </c>
      <c r="C36" s="24"/>
      <c r="D36" s="122" t="s">
        <v>430</v>
      </c>
      <c r="E36" s="174" t="s">
        <v>431</v>
      </c>
      <c r="F36" s="176" t="s">
        <v>1061</v>
      </c>
      <c r="H36" s="24"/>
      <c r="I36" s="17">
        <v>2003</v>
      </c>
      <c r="O36" s="137" t="s">
        <v>432</v>
      </c>
    </row>
    <row r="37" spans="1:15" ht="10.5" customHeight="1" x14ac:dyDescent="0.15">
      <c r="A37" s="17" t="s">
        <v>433</v>
      </c>
      <c r="B37" s="17" t="s">
        <v>434</v>
      </c>
      <c r="C37" s="24"/>
      <c r="D37" s="122" t="s">
        <v>435</v>
      </c>
      <c r="E37" s="174" t="s">
        <v>436</v>
      </c>
      <c r="F37" s="176" t="s">
        <v>1061</v>
      </c>
      <c r="H37" s="24"/>
      <c r="I37" s="17">
        <v>2004</v>
      </c>
      <c r="O37" s="137" t="s">
        <v>437</v>
      </c>
    </row>
    <row r="38" spans="1:15" ht="10.5" customHeight="1" x14ac:dyDescent="0.15">
      <c r="A38" s="17" t="s">
        <v>438</v>
      </c>
      <c r="B38" s="17" t="s">
        <v>439</v>
      </c>
      <c r="C38" s="24"/>
      <c r="D38" s="122" t="s">
        <v>440</v>
      </c>
      <c r="E38" s="174" t="s">
        <v>441</v>
      </c>
      <c r="F38" s="176" t="s">
        <v>1061</v>
      </c>
      <c r="H38" s="24"/>
      <c r="I38" s="17">
        <v>2005</v>
      </c>
      <c r="O38" s="123" t="s">
        <v>442</v>
      </c>
    </row>
    <row r="39" spans="1:15" ht="10.5" customHeight="1" x14ac:dyDescent="0.15">
      <c r="A39" s="17" t="s">
        <v>443</v>
      </c>
      <c r="B39" s="17" t="s">
        <v>444</v>
      </c>
      <c r="C39" s="24"/>
      <c r="D39" s="122" t="s">
        <v>445</v>
      </c>
      <c r="E39" s="174" t="s">
        <v>446</v>
      </c>
      <c r="F39" s="176" t="s">
        <v>1061</v>
      </c>
      <c r="H39" s="24"/>
      <c r="I39" s="17">
        <v>2006</v>
      </c>
      <c r="O39" s="123" t="s">
        <v>447</v>
      </c>
    </row>
    <row r="40" spans="1:15" ht="10.5" customHeight="1" x14ac:dyDescent="0.15">
      <c r="A40" s="17" t="s">
        <v>448</v>
      </c>
      <c r="B40" s="17" t="s">
        <v>449</v>
      </c>
      <c r="C40" s="24"/>
      <c r="D40" s="122" t="s">
        <v>450</v>
      </c>
      <c r="E40" s="174" t="s">
        <v>451</v>
      </c>
      <c r="F40" s="176" t="s">
        <v>1061</v>
      </c>
      <c r="H40" s="24"/>
      <c r="I40" s="17">
        <v>2007</v>
      </c>
      <c r="O40" s="123" t="s">
        <v>452</v>
      </c>
    </row>
    <row r="41" spans="1:15" ht="10.5" customHeight="1" x14ac:dyDescent="0.15">
      <c r="A41" s="17" t="s">
        <v>453</v>
      </c>
      <c r="B41" s="17" t="s">
        <v>454</v>
      </c>
      <c r="C41" s="24"/>
      <c r="D41" s="122" t="s">
        <v>455</v>
      </c>
      <c r="E41" s="174" t="s">
        <v>456</v>
      </c>
      <c r="F41" s="176" t="s">
        <v>1061</v>
      </c>
      <c r="H41" s="24"/>
      <c r="I41" s="17">
        <v>2008</v>
      </c>
      <c r="O41" s="123" t="s">
        <v>457</v>
      </c>
    </row>
    <row r="42" spans="1:15" ht="10.5" customHeight="1" x14ac:dyDescent="0.15">
      <c r="A42" s="17" t="s">
        <v>458</v>
      </c>
      <c r="B42" s="17" t="s">
        <v>459</v>
      </c>
      <c r="C42" s="24"/>
      <c r="D42" s="122" t="s">
        <v>460</v>
      </c>
      <c r="E42" s="174" t="s">
        <v>461</v>
      </c>
      <c r="F42" s="176" t="s">
        <v>186</v>
      </c>
      <c r="H42" s="24"/>
      <c r="I42" s="17">
        <v>2009</v>
      </c>
      <c r="O42" s="123" t="s">
        <v>462</v>
      </c>
    </row>
    <row r="43" spans="1:15" ht="10.5" customHeight="1" x14ac:dyDescent="0.15">
      <c r="A43" s="17" t="s">
        <v>463</v>
      </c>
      <c r="B43" s="17" t="s">
        <v>464</v>
      </c>
      <c r="C43" s="24"/>
      <c r="D43" s="122" t="s">
        <v>465</v>
      </c>
      <c r="E43" s="174" t="s">
        <v>466</v>
      </c>
      <c r="F43" s="176" t="s">
        <v>1047</v>
      </c>
      <c r="H43" s="24"/>
      <c r="I43" s="17">
        <v>2010</v>
      </c>
      <c r="O43" s="123" t="s">
        <v>467</v>
      </c>
    </row>
    <row r="44" spans="1:15" ht="10.5" customHeight="1" x14ac:dyDescent="0.15">
      <c r="A44" s="17" t="s">
        <v>468</v>
      </c>
      <c r="B44" s="17" t="s">
        <v>469</v>
      </c>
      <c r="C44" s="24"/>
      <c r="D44" s="122" t="s">
        <v>470</v>
      </c>
      <c r="E44" s="174" t="s">
        <v>471</v>
      </c>
      <c r="F44" s="176" t="s">
        <v>1061</v>
      </c>
      <c r="H44" s="24"/>
      <c r="I44" s="17">
        <v>2011</v>
      </c>
      <c r="O44" s="123" t="s">
        <v>472</v>
      </c>
    </row>
    <row r="45" spans="1:15" ht="10.5" customHeight="1" x14ac:dyDescent="0.15">
      <c r="A45" s="17" t="s">
        <v>473</v>
      </c>
      <c r="B45" s="17" t="s">
        <v>474</v>
      </c>
      <c r="C45" s="24"/>
      <c r="D45" s="122" t="s">
        <v>475</v>
      </c>
      <c r="E45" s="174" t="s">
        <v>476</v>
      </c>
      <c r="F45" s="176" t="s">
        <v>186</v>
      </c>
      <c r="H45" s="24"/>
      <c r="I45" s="17">
        <v>2012</v>
      </c>
      <c r="O45" s="123" t="s">
        <v>477</v>
      </c>
    </row>
    <row r="46" spans="1:15" ht="10.5" customHeight="1" x14ac:dyDescent="0.15">
      <c r="A46" s="17" t="s">
        <v>478</v>
      </c>
      <c r="B46" s="17" t="s">
        <v>479</v>
      </c>
      <c r="C46" s="24"/>
      <c r="D46" s="122" t="s">
        <v>480</v>
      </c>
      <c r="E46" s="174" t="s">
        <v>481</v>
      </c>
      <c r="F46" s="176" t="s">
        <v>1047</v>
      </c>
      <c r="H46" s="24"/>
      <c r="I46" s="17">
        <v>2013</v>
      </c>
      <c r="O46" s="123" t="s">
        <v>482</v>
      </c>
    </row>
    <row r="47" spans="1:15" ht="10.5" customHeight="1" x14ac:dyDescent="0.15">
      <c r="A47" s="17" t="s">
        <v>483</v>
      </c>
      <c r="B47" s="17" t="s">
        <v>484</v>
      </c>
      <c r="C47" s="24"/>
      <c r="D47" s="122" t="s">
        <v>485</v>
      </c>
      <c r="E47" s="174" t="s">
        <v>486</v>
      </c>
      <c r="F47" s="176" t="s">
        <v>1047</v>
      </c>
      <c r="H47" s="24"/>
      <c r="I47" s="17">
        <v>2014</v>
      </c>
      <c r="O47" s="123" t="s">
        <v>487</v>
      </c>
    </row>
    <row r="48" spans="1:15" ht="10.5" customHeight="1" x14ac:dyDescent="0.15">
      <c r="A48" s="17" t="s">
        <v>488</v>
      </c>
      <c r="B48" s="17" t="s">
        <v>489</v>
      </c>
      <c r="C48" s="24"/>
      <c r="D48" s="122" t="s">
        <v>490</v>
      </c>
      <c r="E48" s="174" t="s">
        <v>491</v>
      </c>
      <c r="F48" s="176" t="s">
        <v>1047</v>
      </c>
      <c r="H48" s="24"/>
      <c r="I48" s="17">
        <v>2015</v>
      </c>
      <c r="O48" s="25" t="s">
        <v>492</v>
      </c>
    </row>
    <row r="49" spans="1:15" ht="10.5" customHeight="1" x14ac:dyDescent="0.15">
      <c r="A49" s="17" t="s">
        <v>493</v>
      </c>
      <c r="B49" s="17" t="s">
        <v>494</v>
      </c>
      <c r="C49" s="24"/>
      <c r="D49" s="122" t="s">
        <v>495</v>
      </c>
      <c r="E49" s="174" t="s">
        <v>496</v>
      </c>
      <c r="F49" s="176" t="s">
        <v>186</v>
      </c>
      <c r="H49" s="24"/>
      <c r="I49" s="17">
        <v>2016</v>
      </c>
      <c r="O49" s="123" t="s">
        <v>497</v>
      </c>
    </row>
    <row r="50" spans="1:15" ht="10.5" customHeight="1" x14ac:dyDescent="0.15">
      <c r="A50" s="17" t="s">
        <v>498</v>
      </c>
      <c r="B50" s="17" t="s">
        <v>499</v>
      </c>
      <c r="C50" s="24"/>
      <c r="D50" s="122" t="s">
        <v>500</v>
      </c>
      <c r="E50" s="174" t="s">
        <v>501</v>
      </c>
      <c r="F50" s="176" t="s">
        <v>186</v>
      </c>
      <c r="H50" s="24"/>
      <c r="I50" s="17">
        <v>2017</v>
      </c>
      <c r="O50" s="123" t="s">
        <v>502</v>
      </c>
    </row>
    <row r="51" spans="1:15" ht="10.5" customHeight="1" x14ac:dyDescent="0.15">
      <c r="A51" s="17" t="s">
        <v>503</v>
      </c>
      <c r="B51" s="17" t="s">
        <v>504</v>
      </c>
      <c r="C51" s="24"/>
      <c r="D51" s="122" t="s">
        <v>505</v>
      </c>
      <c r="E51" s="174" t="s">
        <v>506</v>
      </c>
      <c r="F51" s="176" t="s">
        <v>186</v>
      </c>
      <c r="H51" s="24"/>
      <c r="I51" s="17">
        <v>2018</v>
      </c>
      <c r="O51" s="123" t="s">
        <v>507</v>
      </c>
    </row>
    <row r="52" spans="1:15" ht="10.5" customHeight="1" x14ac:dyDescent="0.15">
      <c r="A52" s="17" t="s">
        <v>508</v>
      </c>
      <c r="B52" s="17" t="s">
        <v>509</v>
      </c>
      <c r="C52" s="24"/>
      <c r="D52" s="122" t="s">
        <v>510</v>
      </c>
      <c r="E52" s="174" t="s">
        <v>511</v>
      </c>
      <c r="F52" s="176" t="s">
        <v>186</v>
      </c>
      <c r="H52" s="24"/>
      <c r="I52" s="17">
        <v>2019</v>
      </c>
      <c r="O52" s="123" t="s">
        <v>512</v>
      </c>
    </row>
    <row r="53" spans="1:15" ht="10.5" customHeight="1" x14ac:dyDescent="0.15">
      <c r="A53" s="17" t="s">
        <v>513</v>
      </c>
      <c r="B53" s="17" t="s">
        <v>514</v>
      </c>
      <c r="C53" s="24"/>
      <c r="D53" s="122" t="s">
        <v>515</v>
      </c>
      <c r="E53" s="174" t="s">
        <v>516</v>
      </c>
      <c r="F53" s="176" t="s">
        <v>1047</v>
      </c>
      <c r="H53" s="24"/>
      <c r="I53" s="17">
        <v>2020</v>
      </c>
      <c r="O53" s="123" t="s">
        <v>517</v>
      </c>
    </row>
    <row r="54" spans="1:15" ht="10.5" customHeight="1" x14ac:dyDescent="0.15">
      <c r="A54" s="17" t="s">
        <v>518</v>
      </c>
      <c r="B54" s="17" t="s">
        <v>519</v>
      </c>
      <c r="C54" s="24"/>
      <c r="D54" s="122" t="s">
        <v>520</v>
      </c>
      <c r="E54" s="174" t="s">
        <v>521</v>
      </c>
      <c r="F54" s="176" t="s">
        <v>186</v>
      </c>
      <c r="H54" s="24"/>
      <c r="I54" s="17">
        <v>2021</v>
      </c>
      <c r="O54" s="123" t="s">
        <v>522</v>
      </c>
    </row>
    <row r="55" spans="1:15" ht="10.5" customHeight="1" x14ac:dyDescent="0.15">
      <c r="A55" s="17" t="s">
        <v>523</v>
      </c>
      <c r="B55" s="17" t="s">
        <v>524</v>
      </c>
      <c r="C55" s="24"/>
      <c r="D55" s="122" t="s">
        <v>525</v>
      </c>
      <c r="E55" s="174" t="s">
        <v>526</v>
      </c>
      <c r="F55" s="176" t="s">
        <v>186</v>
      </c>
      <c r="H55" s="24"/>
      <c r="I55" s="17">
        <v>2022</v>
      </c>
      <c r="O55" s="123" t="s">
        <v>527</v>
      </c>
    </row>
    <row r="56" spans="1:15" ht="10.5" customHeight="1" x14ac:dyDescent="0.15">
      <c r="A56" s="17" t="s">
        <v>528</v>
      </c>
      <c r="B56" s="17" t="s">
        <v>529</v>
      </c>
      <c r="C56" s="24"/>
      <c r="D56" s="122" t="s">
        <v>530</v>
      </c>
      <c r="E56" s="174" t="s">
        <v>531</v>
      </c>
      <c r="F56" s="176" t="s">
        <v>1047</v>
      </c>
      <c r="H56" s="24"/>
      <c r="I56" s="17">
        <v>2023</v>
      </c>
      <c r="O56" s="123" t="s">
        <v>532</v>
      </c>
    </row>
    <row r="57" spans="1:15" ht="10.5" customHeight="1" x14ac:dyDescent="0.15">
      <c r="A57" s="17" t="s">
        <v>533</v>
      </c>
      <c r="B57" s="17" t="s">
        <v>534</v>
      </c>
      <c r="C57" s="24"/>
      <c r="D57" s="122" t="s">
        <v>535</v>
      </c>
      <c r="E57" s="174" t="s">
        <v>536</v>
      </c>
      <c r="F57" s="176" t="s">
        <v>186</v>
      </c>
      <c r="H57" s="24"/>
      <c r="I57" s="17">
        <v>2024</v>
      </c>
      <c r="O57" s="123" t="s">
        <v>537</v>
      </c>
    </row>
    <row r="58" spans="1:15" ht="10.5" customHeight="1" x14ac:dyDescent="0.15">
      <c r="A58" s="17" t="s">
        <v>538</v>
      </c>
      <c r="B58" s="17" t="s">
        <v>539</v>
      </c>
      <c r="C58" s="24"/>
      <c r="D58" s="122" t="s">
        <v>540</v>
      </c>
      <c r="E58" s="174" t="s">
        <v>541</v>
      </c>
      <c r="F58" s="176" t="s">
        <v>186</v>
      </c>
      <c r="H58" s="24"/>
      <c r="I58" s="17">
        <v>2025</v>
      </c>
      <c r="O58" s="123" t="s">
        <v>542</v>
      </c>
    </row>
    <row r="59" spans="1:15" ht="10.5" customHeight="1" x14ac:dyDescent="0.15">
      <c r="A59" s="17" t="s">
        <v>543</v>
      </c>
      <c r="B59" s="17" t="s">
        <v>544</v>
      </c>
      <c r="C59" s="24"/>
      <c r="D59" s="122" t="s">
        <v>545</v>
      </c>
      <c r="E59" s="174" t="s">
        <v>546</v>
      </c>
      <c r="F59" s="176" t="s">
        <v>186</v>
      </c>
      <c r="H59" s="24"/>
      <c r="I59" s="17">
        <v>2026</v>
      </c>
      <c r="O59" s="123" t="s">
        <v>547</v>
      </c>
    </row>
    <row r="60" spans="1:15" ht="10.5" customHeight="1" x14ac:dyDescent="0.15">
      <c r="A60" s="17" t="s">
        <v>548</v>
      </c>
      <c r="B60" s="17" t="s">
        <v>549</v>
      </c>
      <c r="C60" s="24"/>
      <c r="D60" s="122" t="s">
        <v>550</v>
      </c>
      <c r="E60" s="174" t="s">
        <v>551</v>
      </c>
      <c r="F60" s="176" t="s">
        <v>1047</v>
      </c>
      <c r="H60" s="24"/>
      <c r="I60" s="17">
        <v>2027</v>
      </c>
      <c r="O60" s="123" t="s">
        <v>552</v>
      </c>
    </row>
    <row r="61" spans="1:15" ht="10.5" customHeight="1" x14ac:dyDescent="0.15">
      <c r="A61" s="17" t="s">
        <v>553</v>
      </c>
      <c r="B61" s="17" t="s">
        <v>554</v>
      </c>
      <c r="C61" s="24"/>
      <c r="D61" s="122" t="s">
        <v>555</v>
      </c>
      <c r="E61" s="174" t="s">
        <v>556</v>
      </c>
      <c r="F61" s="176" t="s">
        <v>186</v>
      </c>
      <c r="H61" s="24"/>
      <c r="I61" s="17">
        <v>2028</v>
      </c>
      <c r="O61" s="123" t="s">
        <v>557</v>
      </c>
    </row>
    <row r="62" spans="1:15" ht="10.5" customHeight="1" x14ac:dyDescent="0.15">
      <c r="A62" s="17" t="s">
        <v>558</v>
      </c>
      <c r="B62" s="17" t="s">
        <v>559</v>
      </c>
      <c r="C62" s="24"/>
      <c r="D62" s="122" t="s">
        <v>560</v>
      </c>
      <c r="E62" s="174" t="s">
        <v>561</v>
      </c>
      <c r="F62" s="176" t="s">
        <v>1047</v>
      </c>
      <c r="H62" s="24"/>
      <c r="I62" s="24"/>
      <c r="O62" s="123" t="s">
        <v>562</v>
      </c>
    </row>
    <row r="63" spans="1:15" ht="10.5" customHeight="1" x14ac:dyDescent="0.15">
      <c r="A63" s="17" t="s">
        <v>563</v>
      </c>
      <c r="B63" s="17" t="s">
        <v>564</v>
      </c>
      <c r="C63" s="24"/>
      <c r="D63" s="122" t="s">
        <v>565</v>
      </c>
      <c r="E63" s="174" t="s">
        <v>566</v>
      </c>
      <c r="F63" s="176" t="s">
        <v>186</v>
      </c>
      <c r="H63" s="24"/>
      <c r="I63" s="24"/>
      <c r="O63" s="123" t="s">
        <v>567</v>
      </c>
    </row>
    <row r="64" spans="1:15" ht="10.5" customHeight="1" x14ac:dyDescent="0.15">
      <c r="A64" s="17" t="s">
        <v>568</v>
      </c>
      <c r="B64" s="17" t="s">
        <v>569</v>
      </c>
      <c r="C64" s="24"/>
      <c r="D64" s="122" t="s">
        <v>570</v>
      </c>
      <c r="E64" s="174" t="s">
        <v>571</v>
      </c>
      <c r="F64" s="176" t="s">
        <v>186</v>
      </c>
      <c r="H64" s="24"/>
      <c r="I64" s="24"/>
      <c r="O64" s="123" t="s">
        <v>572</v>
      </c>
    </row>
    <row r="65" spans="1:15" ht="10.5" customHeight="1" x14ac:dyDescent="0.15">
      <c r="A65" s="17" t="s">
        <v>573</v>
      </c>
      <c r="B65" s="17" t="s">
        <v>574</v>
      </c>
      <c r="C65" s="24"/>
      <c r="D65" s="122" t="s">
        <v>575</v>
      </c>
      <c r="E65" s="174" t="s">
        <v>576</v>
      </c>
      <c r="F65" s="176" t="s">
        <v>186</v>
      </c>
      <c r="H65" s="24"/>
      <c r="I65" s="24"/>
      <c r="O65" s="123" t="s">
        <v>577</v>
      </c>
    </row>
    <row r="66" spans="1:15" ht="10.5" customHeight="1" x14ac:dyDescent="0.15">
      <c r="A66" s="17" t="s">
        <v>578</v>
      </c>
      <c r="B66" s="17" t="s">
        <v>579</v>
      </c>
      <c r="C66" s="24"/>
      <c r="D66" s="122" t="s">
        <v>580</v>
      </c>
      <c r="E66" s="174" t="s">
        <v>581</v>
      </c>
      <c r="F66" s="176" t="s">
        <v>186</v>
      </c>
      <c r="H66" s="24"/>
      <c r="I66" s="24"/>
      <c r="O66" s="26" t="s">
        <v>582</v>
      </c>
    </row>
    <row r="67" spans="1:15" ht="10.5" customHeight="1" x14ac:dyDescent="0.15">
      <c r="A67" s="17" t="s">
        <v>583</v>
      </c>
      <c r="B67" s="17" t="s">
        <v>584</v>
      </c>
      <c r="C67" s="24"/>
      <c r="D67" s="122" t="s">
        <v>585</v>
      </c>
      <c r="E67" s="174" t="s">
        <v>586</v>
      </c>
      <c r="F67" s="176" t="s">
        <v>186</v>
      </c>
      <c r="H67" s="24"/>
      <c r="I67" s="24"/>
      <c r="O67" s="123" t="s">
        <v>587</v>
      </c>
    </row>
    <row r="68" spans="1:15" ht="10.5" customHeight="1" x14ac:dyDescent="0.15">
      <c r="A68" s="17" t="s">
        <v>588</v>
      </c>
      <c r="B68" s="17" t="s">
        <v>589</v>
      </c>
      <c r="C68" s="24"/>
      <c r="D68" s="122" t="s">
        <v>590</v>
      </c>
      <c r="E68" s="174" t="s">
        <v>591</v>
      </c>
      <c r="F68" s="176" t="s">
        <v>186</v>
      </c>
      <c r="H68" s="24"/>
      <c r="I68" s="24"/>
      <c r="O68" s="123" t="s">
        <v>592</v>
      </c>
    </row>
    <row r="69" spans="1:15" ht="10.5" customHeight="1" x14ac:dyDescent="0.15">
      <c r="A69" s="17" t="s">
        <v>593</v>
      </c>
      <c r="B69" s="17" t="s">
        <v>594</v>
      </c>
      <c r="C69" s="24"/>
      <c r="D69" s="122" t="s">
        <v>595</v>
      </c>
      <c r="E69" s="174" t="s">
        <v>596</v>
      </c>
      <c r="F69" s="176" t="s">
        <v>186</v>
      </c>
      <c r="H69" s="24"/>
      <c r="I69" s="24"/>
      <c r="O69" s="123" t="s">
        <v>597</v>
      </c>
    </row>
    <row r="70" spans="1:15" ht="10.5" customHeight="1" x14ac:dyDescent="0.15">
      <c r="A70" s="17" t="s">
        <v>598</v>
      </c>
      <c r="B70" s="17" t="s">
        <v>599</v>
      </c>
      <c r="C70" s="24"/>
      <c r="D70" s="122" t="s">
        <v>600</v>
      </c>
      <c r="E70" s="174" t="s">
        <v>601</v>
      </c>
      <c r="F70" s="176" t="s">
        <v>1047</v>
      </c>
      <c r="H70" s="24"/>
      <c r="I70" s="24"/>
      <c r="O70" s="123" t="s">
        <v>602</v>
      </c>
    </row>
    <row r="71" spans="1:15" ht="10.5" customHeight="1" x14ac:dyDescent="0.15">
      <c r="A71" s="17" t="s">
        <v>603</v>
      </c>
      <c r="B71" s="17" t="s">
        <v>604</v>
      </c>
      <c r="C71" s="24"/>
      <c r="D71" s="122" t="s">
        <v>605</v>
      </c>
      <c r="E71" s="174" t="s">
        <v>606</v>
      </c>
      <c r="F71" s="176" t="s">
        <v>186</v>
      </c>
      <c r="H71" s="24"/>
      <c r="I71" s="24"/>
      <c r="O71" s="123" t="s">
        <v>607</v>
      </c>
    </row>
    <row r="72" spans="1:15" ht="10.5" customHeight="1" x14ac:dyDescent="0.15">
      <c r="C72" s="24"/>
      <c r="D72" s="122" t="s">
        <v>608</v>
      </c>
      <c r="E72" s="174" t="s">
        <v>609</v>
      </c>
      <c r="F72" s="176" t="s">
        <v>1047</v>
      </c>
      <c r="H72" s="24"/>
      <c r="I72" s="24"/>
      <c r="O72" s="123" t="s">
        <v>610</v>
      </c>
    </row>
    <row r="73" spans="1:15" ht="10.5" customHeight="1" x14ac:dyDescent="0.15">
      <c r="C73" s="24"/>
      <c r="D73" s="122" t="s">
        <v>611</v>
      </c>
      <c r="E73" s="174" t="s">
        <v>612</v>
      </c>
      <c r="F73" s="176" t="s">
        <v>1047</v>
      </c>
      <c r="H73" s="24"/>
      <c r="I73" s="24"/>
      <c r="O73" s="123" t="s">
        <v>613</v>
      </c>
    </row>
    <row r="74" spans="1:15" ht="10.5" customHeight="1" x14ac:dyDescent="0.15">
      <c r="C74" s="24"/>
      <c r="D74" s="122" t="s">
        <v>614</v>
      </c>
      <c r="E74" s="174" t="s">
        <v>615</v>
      </c>
      <c r="F74" s="176" t="s">
        <v>186</v>
      </c>
      <c r="H74" s="24"/>
      <c r="I74" s="24"/>
      <c r="O74" s="123" t="s">
        <v>616</v>
      </c>
    </row>
    <row r="75" spans="1:15" ht="10.5" customHeight="1" x14ac:dyDescent="0.15">
      <c r="C75" s="24"/>
      <c r="D75" s="122" t="s">
        <v>617</v>
      </c>
      <c r="E75" s="174" t="s">
        <v>618</v>
      </c>
      <c r="F75" s="176" t="s">
        <v>1047</v>
      </c>
      <c r="H75" s="24"/>
      <c r="I75" s="24"/>
      <c r="O75" s="123" t="s">
        <v>619</v>
      </c>
    </row>
    <row r="76" spans="1:15" ht="10.5" customHeight="1" x14ac:dyDescent="0.15">
      <c r="C76" s="24"/>
      <c r="D76" s="122" t="s">
        <v>620</v>
      </c>
      <c r="E76" s="174" t="s">
        <v>621</v>
      </c>
      <c r="F76" s="176" t="s">
        <v>1047</v>
      </c>
      <c r="H76" s="24"/>
      <c r="I76" s="24"/>
      <c r="O76" s="123" t="s">
        <v>622</v>
      </c>
    </row>
    <row r="77" spans="1:15" ht="10.5" customHeight="1" x14ac:dyDescent="0.15">
      <c r="C77" s="24"/>
      <c r="D77" s="122" t="s">
        <v>623</v>
      </c>
      <c r="E77" s="174" t="s">
        <v>624</v>
      </c>
      <c r="F77" s="176" t="s">
        <v>186</v>
      </c>
      <c r="H77" s="24"/>
      <c r="I77" s="24"/>
      <c r="O77" s="123" t="s">
        <v>625</v>
      </c>
    </row>
    <row r="78" spans="1:15" ht="10.5" customHeight="1" x14ac:dyDescent="0.15">
      <c r="C78" s="24"/>
      <c r="D78" s="122" t="s">
        <v>626</v>
      </c>
      <c r="E78" s="174" t="s">
        <v>627</v>
      </c>
      <c r="F78" s="176" t="s">
        <v>186</v>
      </c>
      <c r="H78" s="24"/>
      <c r="I78" s="24"/>
      <c r="O78" s="123" t="s">
        <v>628</v>
      </c>
    </row>
    <row r="79" spans="1:15" ht="10.5" customHeight="1" x14ac:dyDescent="0.15">
      <c r="C79" s="24"/>
      <c r="D79" s="122" t="s">
        <v>629</v>
      </c>
      <c r="E79" s="174" t="s">
        <v>630</v>
      </c>
      <c r="F79" s="176" t="s">
        <v>186</v>
      </c>
      <c r="H79" s="24"/>
      <c r="I79" s="24"/>
      <c r="O79" s="123" t="s">
        <v>631</v>
      </c>
    </row>
    <row r="80" spans="1:15" ht="10.5" customHeight="1" x14ac:dyDescent="0.15">
      <c r="C80" s="24"/>
      <c r="D80" s="122" t="s">
        <v>632</v>
      </c>
      <c r="E80" s="174" t="s">
        <v>633</v>
      </c>
      <c r="F80" s="176" t="s">
        <v>1061</v>
      </c>
      <c r="H80" s="24"/>
      <c r="I80" s="24"/>
      <c r="O80" s="123" t="s">
        <v>634</v>
      </c>
    </row>
    <row r="81" spans="3:15" ht="10.5" customHeight="1" x14ac:dyDescent="0.15">
      <c r="C81" s="24"/>
      <c r="D81" s="122" t="s">
        <v>635</v>
      </c>
      <c r="E81" s="174" t="s">
        <v>636</v>
      </c>
      <c r="F81" s="176" t="s">
        <v>1061</v>
      </c>
      <c r="H81" s="24"/>
      <c r="I81" s="24"/>
      <c r="O81" s="123" t="s">
        <v>637</v>
      </c>
    </row>
    <row r="82" spans="3:15" ht="10.5" customHeight="1" x14ac:dyDescent="0.15">
      <c r="C82" s="24"/>
      <c r="D82" s="122" t="s">
        <v>638</v>
      </c>
      <c r="E82" s="174" t="s">
        <v>639</v>
      </c>
      <c r="F82" s="176" t="s">
        <v>1047</v>
      </c>
      <c r="H82" s="24"/>
      <c r="I82" s="24"/>
      <c r="O82" s="123" t="s">
        <v>640</v>
      </c>
    </row>
    <row r="83" spans="3:15" ht="10.5" customHeight="1" x14ac:dyDescent="0.15">
      <c r="C83" s="24"/>
      <c r="D83" s="122" t="s">
        <v>641</v>
      </c>
      <c r="E83" s="174" t="s">
        <v>642</v>
      </c>
      <c r="F83" s="176" t="s">
        <v>1047</v>
      </c>
      <c r="H83" s="24"/>
      <c r="I83" s="24"/>
      <c r="O83" s="123" t="s">
        <v>643</v>
      </c>
    </row>
    <row r="84" spans="3:15" ht="10.5" customHeight="1" x14ac:dyDescent="0.15">
      <c r="C84" s="24"/>
      <c r="D84" s="122" t="s">
        <v>644</v>
      </c>
      <c r="E84" s="174" t="s">
        <v>645</v>
      </c>
      <c r="F84" s="176" t="s">
        <v>1047</v>
      </c>
      <c r="H84" s="24"/>
      <c r="I84" s="24"/>
      <c r="O84" s="123" t="s">
        <v>646</v>
      </c>
    </row>
    <row r="85" spans="3:15" ht="10.5" customHeight="1" x14ac:dyDescent="0.15">
      <c r="C85" s="24"/>
      <c r="D85" s="122" t="s">
        <v>647</v>
      </c>
      <c r="E85" s="174" t="s">
        <v>648</v>
      </c>
      <c r="F85" s="176" t="s">
        <v>1061</v>
      </c>
      <c r="H85" s="24"/>
      <c r="I85" s="24"/>
      <c r="O85" s="123" t="s">
        <v>649</v>
      </c>
    </row>
    <row r="86" spans="3:15" ht="10.5" customHeight="1" x14ac:dyDescent="0.15">
      <c r="C86" s="24"/>
      <c r="D86" s="122" t="s">
        <v>650</v>
      </c>
      <c r="E86" s="174" t="s">
        <v>651</v>
      </c>
      <c r="F86" s="176" t="s">
        <v>1061</v>
      </c>
      <c r="H86" s="24"/>
      <c r="I86" s="24"/>
      <c r="O86" s="123" t="s">
        <v>652</v>
      </c>
    </row>
    <row r="87" spans="3:15" ht="10.5" customHeight="1" x14ac:dyDescent="0.15">
      <c r="C87" s="24"/>
      <c r="D87" s="122" t="s">
        <v>653</v>
      </c>
      <c r="E87" s="174" t="s">
        <v>654</v>
      </c>
      <c r="F87" s="176" t="s">
        <v>1061</v>
      </c>
      <c r="H87" s="24"/>
      <c r="I87" s="24"/>
      <c r="O87" s="123" t="s">
        <v>655</v>
      </c>
    </row>
    <row r="88" spans="3:15" ht="10.5" customHeight="1" x14ac:dyDescent="0.15">
      <c r="C88" s="24"/>
      <c r="D88" s="122" t="s">
        <v>656</v>
      </c>
      <c r="E88" s="174" t="s">
        <v>657</v>
      </c>
      <c r="F88" s="176" t="s">
        <v>1047</v>
      </c>
      <c r="H88" s="24"/>
      <c r="I88" s="24"/>
      <c r="O88" s="123" t="s">
        <v>658</v>
      </c>
    </row>
    <row r="89" spans="3:15" ht="10.5" customHeight="1" x14ac:dyDescent="0.15">
      <c r="C89" s="24"/>
      <c r="D89" s="122" t="s">
        <v>659</v>
      </c>
      <c r="E89" s="174" t="s">
        <v>660</v>
      </c>
      <c r="F89" s="176" t="s">
        <v>1047</v>
      </c>
      <c r="H89" s="24"/>
      <c r="I89" s="24"/>
      <c r="O89" s="123" t="s">
        <v>661</v>
      </c>
    </row>
    <row r="90" spans="3:15" ht="10.5" customHeight="1" x14ac:dyDescent="0.15">
      <c r="C90" s="24"/>
      <c r="D90" s="122" t="s">
        <v>662</v>
      </c>
      <c r="E90" s="174" t="s">
        <v>663</v>
      </c>
      <c r="F90" s="176" t="s">
        <v>1061</v>
      </c>
      <c r="H90" s="24"/>
      <c r="I90" s="24"/>
      <c r="O90" s="25" t="s">
        <v>664</v>
      </c>
    </row>
    <row r="91" spans="3:15" ht="10.5" customHeight="1" x14ac:dyDescent="0.15">
      <c r="C91" s="24"/>
      <c r="D91" s="122" t="s">
        <v>665</v>
      </c>
      <c r="E91" s="174" t="s">
        <v>666</v>
      </c>
      <c r="F91" s="176" t="s">
        <v>1061</v>
      </c>
      <c r="H91" s="24"/>
      <c r="I91" s="24"/>
      <c r="O91" s="123" t="s">
        <v>667</v>
      </c>
    </row>
    <row r="92" spans="3:15" ht="10.5" customHeight="1" x14ac:dyDescent="0.15">
      <c r="C92" s="24"/>
      <c r="D92" s="122" t="s">
        <v>668</v>
      </c>
      <c r="E92" s="174" t="s">
        <v>669</v>
      </c>
      <c r="F92" s="176" t="s">
        <v>1047</v>
      </c>
      <c r="H92" s="24"/>
      <c r="I92" s="24"/>
      <c r="O92" s="123" t="s">
        <v>670</v>
      </c>
    </row>
    <row r="93" spans="3:15" ht="10.5" customHeight="1" x14ac:dyDescent="0.15">
      <c r="C93" s="24"/>
      <c r="D93" s="175" t="s">
        <v>1050</v>
      </c>
      <c r="E93" s="174" t="s">
        <v>671</v>
      </c>
      <c r="F93" s="176" t="s">
        <v>1047</v>
      </c>
      <c r="H93" s="24"/>
      <c r="I93" s="24"/>
      <c r="O93" s="123" t="s">
        <v>672</v>
      </c>
    </row>
    <row r="94" spans="3:15" ht="10.5" customHeight="1" x14ac:dyDescent="0.15">
      <c r="C94" s="24"/>
      <c r="D94" s="175" t="s">
        <v>1051</v>
      </c>
      <c r="E94" s="174" t="s">
        <v>673</v>
      </c>
      <c r="F94" s="176" t="s">
        <v>1061</v>
      </c>
      <c r="H94" s="24"/>
      <c r="I94" s="24"/>
      <c r="O94" s="123" t="s">
        <v>674</v>
      </c>
    </row>
    <row r="95" spans="3:15" ht="10.5" customHeight="1" x14ac:dyDescent="0.15">
      <c r="C95" s="24"/>
      <c r="D95" s="175" t="s">
        <v>1052</v>
      </c>
      <c r="E95" s="174" t="s">
        <v>675</v>
      </c>
      <c r="F95" s="176" t="s">
        <v>1047</v>
      </c>
      <c r="H95" s="24"/>
      <c r="I95" s="24"/>
      <c r="O95" s="123" t="s">
        <v>676</v>
      </c>
    </row>
    <row r="96" spans="3:15" ht="10.5" customHeight="1" x14ac:dyDescent="0.15">
      <c r="C96" s="24"/>
      <c r="D96" s="175" t="s">
        <v>1053</v>
      </c>
      <c r="E96" s="174" t="s">
        <v>677</v>
      </c>
      <c r="F96" s="176" t="s">
        <v>1047</v>
      </c>
      <c r="H96" s="24"/>
      <c r="I96" s="24"/>
      <c r="O96" s="123" t="s">
        <v>678</v>
      </c>
    </row>
    <row r="97" spans="3:15" ht="10.5" customHeight="1" x14ac:dyDescent="0.15">
      <c r="C97" s="24"/>
      <c r="D97" s="175" t="s">
        <v>1054</v>
      </c>
      <c r="E97" s="174" t="s">
        <v>679</v>
      </c>
      <c r="F97" s="176" t="s">
        <v>1047</v>
      </c>
      <c r="H97" s="24"/>
      <c r="I97" s="24"/>
      <c r="O97" s="123" t="s">
        <v>680</v>
      </c>
    </row>
    <row r="98" spans="3:15" ht="10.5" customHeight="1" x14ac:dyDescent="0.15">
      <c r="C98" s="24"/>
      <c r="D98" s="175" t="s">
        <v>1055</v>
      </c>
      <c r="E98" s="174" t="s">
        <v>681</v>
      </c>
      <c r="F98" s="176" t="s">
        <v>1047</v>
      </c>
      <c r="H98" s="24"/>
      <c r="I98" s="24"/>
      <c r="O98" s="123" t="s">
        <v>682</v>
      </c>
    </row>
    <row r="99" spans="3:15" ht="10.5" customHeight="1" x14ac:dyDescent="0.15">
      <c r="C99" s="24"/>
      <c r="D99" s="175" t="s">
        <v>1056</v>
      </c>
      <c r="E99" s="174" t="s">
        <v>683</v>
      </c>
      <c r="F99" s="176" t="s">
        <v>1047</v>
      </c>
      <c r="H99" s="24"/>
      <c r="I99" s="24"/>
      <c r="O99" s="123" t="s">
        <v>684</v>
      </c>
    </row>
    <row r="100" spans="3:15" ht="10.5" customHeight="1" x14ac:dyDescent="0.15">
      <c r="C100" s="24"/>
      <c r="D100" s="175" t="s">
        <v>1057</v>
      </c>
      <c r="E100" s="174" t="s">
        <v>685</v>
      </c>
      <c r="F100" s="176" t="s">
        <v>1047</v>
      </c>
      <c r="H100" s="24"/>
      <c r="I100" s="24"/>
      <c r="O100" s="123" t="s">
        <v>686</v>
      </c>
    </row>
    <row r="101" spans="3:15" ht="10.5" customHeight="1" x14ac:dyDescent="0.15">
      <c r="C101" s="24"/>
      <c r="D101" s="122" t="s">
        <v>687</v>
      </c>
      <c r="E101" s="174" t="s">
        <v>688</v>
      </c>
      <c r="F101" s="176" t="s">
        <v>1061</v>
      </c>
      <c r="H101" s="24"/>
      <c r="I101" s="24"/>
      <c r="O101" s="123" t="s">
        <v>689</v>
      </c>
    </row>
    <row r="102" spans="3:15" ht="10.5" customHeight="1" x14ac:dyDescent="0.15">
      <c r="C102" s="24"/>
      <c r="D102" s="122" t="s">
        <v>690</v>
      </c>
      <c r="E102" s="174" t="s">
        <v>691</v>
      </c>
      <c r="F102" s="176" t="s">
        <v>1047</v>
      </c>
      <c r="H102" s="24"/>
      <c r="I102" s="24"/>
      <c r="O102" s="123" t="s">
        <v>692</v>
      </c>
    </row>
    <row r="103" spans="3:15" ht="10.5" customHeight="1" x14ac:dyDescent="0.15">
      <c r="C103" s="24"/>
      <c r="D103" s="122" t="s">
        <v>693</v>
      </c>
      <c r="E103" s="174" t="s">
        <v>694</v>
      </c>
      <c r="F103" s="176" t="s">
        <v>1047</v>
      </c>
      <c r="H103" s="24"/>
      <c r="I103" s="24"/>
      <c r="O103" s="123" t="s">
        <v>695</v>
      </c>
    </row>
    <row r="104" spans="3:15" ht="10.5" customHeight="1" x14ac:dyDescent="0.15">
      <c r="C104" s="24"/>
      <c r="D104" s="122" t="s">
        <v>696</v>
      </c>
      <c r="E104" s="174" t="s">
        <v>697</v>
      </c>
      <c r="F104" s="176" t="s">
        <v>1061</v>
      </c>
      <c r="H104" s="24"/>
      <c r="I104" s="24"/>
      <c r="O104" s="123" t="s">
        <v>698</v>
      </c>
    </row>
    <row r="105" spans="3:15" ht="10.5" customHeight="1" x14ac:dyDescent="0.15">
      <c r="C105" s="24"/>
      <c r="D105" s="122" t="s">
        <v>699</v>
      </c>
      <c r="E105" s="174" t="s">
        <v>700</v>
      </c>
      <c r="F105" s="176" t="s">
        <v>1061</v>
      </c>
      <c r="H105" s="24"/>
      <c r="I105" s="24"/>
      <c r="O105" s="123" t="s">
        <v>701</v>
      </c>
    </row>
    <row r="106" spans="3:15" ht="10.5" customHeight="1" x14ac:dyDescent="0.15">
      <c r="C106" s="24"/>
      <c r="D106" s="122" t="s">
        <v>702</v>
      </c>
      <c r="E106" s="174" t="s">
        <v>703</v>
      </c>
      <c r="F106" s="176" t="s">
        <v>1047</v>
      </c>
      <c r="H106" s="24"/>
      <c r="I106" s="24"/>
      <c r="O106" s="123" t="s">
        <v>704</v>
      </c>
    </row>
    <row r="107" spans="3:15" ht="10.5" customHeight="1" x14ac:dyDescent="0.15">
      <c r="C107" s="24"/>
      <c r="D107" s="122" t="s">
        <v>705</v>
      </c>
      <c r="E107" s="174" t="s">
        <v>706</v>
      </c>
      <c r="F107" s="176" t="s">
        <v>1047</v>
      </c>
      <c r="H107" s="24"/>
      <c r="I107" s="24"/>
      <c r="O107" s="123" t="s">
        <v>707</v>
      </c>
    </row>
    <row r="108" spans="3:15" ht="10.5" customHeight="1" x14ac:dyDescent="0.15">
      <c r="C108" s="24"/>
      <c r="D108" s="122" t="s">
        <v>708</v>
      </c>
      <c r="E108" s="174" t="s">
        <v>709</v>
      </c>
      <c r="F108" s="176" t="s">
        <v>1047</v>
      </c>
      <c r="H108" s="24"/>
      <c r="I108" s="24"/>
      <c r="O108" s="123" t="s">
        <v>710</v>
      </c>
    </row>
    <row r="109" spans="3:15" ht="10.5" customHeight="1" x14ac:dyDescent="0.15">
      <c r="C109" s="24"/>
      <c r="D109" s="122" t="s">
        <v>711</v>
      </c>
      <c r="E109" s="174" t="s">
        <v>712</v>
      </c>
      <c r="F109" s="176" t="s">
        <v>1047</v>
      </c>
      <c r="H109" s="24"/>
      <c r="I109" s="24"/>
      <c r="O109" s="123" t="s">
        <v>713</v>
      </c>
    </row>
    <row r="110" spans="3:15" ht="10.5" customHeight="1" x14ac:dyDescent="0.15">
      <c r="C110" s="24"/>
      <c r="D110" s="122" t="s">
        <v>714</v>
      </c>
      <c r="E110" s="174" t="s">
        <v>715</v>
      </c>
      <c r="F110" s="176" t="s">
        <v>1047</v>
      </c>
      <c r="H110" s="24"/>
      <c r="I110" s="24"/>
      <c r="O110" s="123" t="s">
        <v>716</v>
      </c>
    </row>
    <row r="111" spans="3:15" ht="10.5" customHeight="1" x14ac:dyDescent="0.15">
      <c r="C111" s="24"/>
      <c r="D111" s="122" t="s">
        <v>717</v>
      </c>
      <c r="E111" s="174" t="s">
        <v>718</v>
      </c>
      <c r="F111" s="176" t="s">
        <v>1047</v>
      </c>
      <c r="H111" s="24"/>
      <c r="O111" s="123" t="s">
        <v>719</v>
      </c>
    </row>
    <row r="112" spans="3:15" ht="10.5" customHeight="1" x14ac:dyDescent="0.15">
      <c r="C112" s="24"/>
      <c r="D112" s="122" t="s">
        <v>720</v>
      </c>
      <c r="E112" s="174" t="s">
        <v>721</v>
      </c>
      <c r="F112" s="176" t="s">
        <v>1061</v>
      </c>
      <c r="H112" s="24"/>
      <c r="O112" s="123" t="s">
        <v>722</v>
      </c>
    </row>
    <row r="113" spans="3:15" ht="10.5" customHeight="1" x14ac:dyDescent="0.15">
      <c r="C113" s="24"/>
      <c r="D113" s="122" t="s">
        <v>723</v>
      </c>
      <c r="E113" s="174" t="s">
        <v>724</v>
      </c>
      <c r="F113" s="176" t="s">
        <v>1061</v>
      </c>
      <c r="O113" s="123" t="s">
        <v>725</v>
      </c>
    </row>
    <row r="114" spans="3:15" ht="10.5" customHeight="1" x14ac:dyDescent="0.15">
      <c r="C114" s="24"/>
      <c r="D114" s="122" t="s">
        <v>726</v>
      </c>
      <c r="E114" s="174" t="s">
        <v>727</v>
      </c>
      <c r="F114" s="176" t="s">
        <v>1047</v>
      </c>
      <c r="O114" s="123" t="s">
        <v>728</v>
      </c>
    </row>
    <row r="115" spans="3:15" ht="10.5" customHeight="1" x14ac:dyDescent="0.15">
      <c r="C115" s="24"/>
      <c r="D115" s="122" t="s">
        <v>729</v>
      </c>
      <c r="E115" s="174" t="s">
        <v>730</v>
      </c>
      <c r="F115" s="176" t="s">
        <v>1061</v>
      </c>
      <c r="O115" s="123" t="s">
        <v>731</v>
      </c>
    </row>
    <row r="116" spans="3:15" ht="10.5" customHeight="1" x14ac:dyDescent="0.15">
      <c r="C116" s="24"/>
      <c r="D116" s="122" t="s">
        <v>732</v>
      </c>
      <c r="E116" s="174" t="s">
        <v>733</v>
      </c>
      <c r="F116" s="176" t="s">
        <v>1047</v>
      </c>
      <c r="O116" s="123" t="s">
        <v>734</v>
      </c>
    </row>
    <row r="117" spans="3:15" ht="10.5" customHeight="1" x14ac:dyDescent="0.15">
      <c r="C117" s="24"/>
      <c r="D117" s="122" t="s">
        <v>735</v>
      </c>
      <c r="E117" s="174" t="s">
        <v>736</v>
      </c>
      <c r="F117" s="176" t="s">
        <v>1061</v>
      </c>
      <c r="O117" s="123" t="s">
        <v>737</v>
      </c>
    </row>
    <row r="118" spans="3:15" ht="10.5" customHeight="1" x14ac:dyDescent="0.15">
      <c r="C118" s="24"/>
      <c r="D118" s="122" t="s">
        <v>738</v>
      </c>
      <c r="E118" s="174" t="s">
        <v>739</v>
      </c>
      <c r="F118" s="176" t="s">
        <v>1061</v>
      </c>
      <c r="O118" s="123" t="s">
        <v>740</v>
      </c>
    </row>
    <row r="119" spans="3:15" ht="10.5" customHeight="1" x14ac:dyDescent="0.15">
      <c r="C119" s="24"/>
      <c r="D119" s="122" t="s">
        <v>741</v>
      </c>
      <c r="E119" s="174" t="s">
        <v>742</v>
      </c>
      <c r="F119" s="176" t="s">
        <v>1061</v>
      </c>
      <c r="O119" s="123" t="s">
        <v>743</v>
      </c>
    </row>
    <row r="120" spans="3:15" ht="10.5" customHeight="1" x14ac:dyDescent="0.15">
      <c r="C120" s="24"/>
      <c r="D120" s="122" t="s">
        <v>744</v>
      </c>
      <c r="E120" s="174" t="s">
        <v>745</v>
      </c>
      <c r="F120" s="176" t="s">
        <v>1061</v>
      </c>
      <c r="O120" s="123" t="s">
        <v>746</v>
      </c>
    </row>
    <row r="121" spans="3:15" ht="10.5" customHeight="1" x14ac:dyDescent="0.15">
      <c r="C121" s="24"/>
      <c r="D121" s="122" t="s">
        <v>747</v>
      </c>
      <c r="E121" s="174" t="s">
        <v>748</v>
      </c>
      <c r="F121" s="176" t="s">
        <v>1047</v>
      </c>
      <c r="O121" s="123" t="s">
        <v>749</v>
      </c>
    </row>
    <row r="122" spans="3:15" ht="10.5" customHeight="1" x14ac:dyDescent="0.15">
      <c r="C122" s="24"/>
      <c r="D122" s="122" t="s">
        <v>750</v>
      </c>
      <c r="E122" s="174" t="s">
        <v>751</v>
      </c>
      <c r="F122" s="176" t="s">
        <v>186</v>
      </c>
      <c r="O122" s="123" t="s">
        <v>752</v>
      </c>
    </row>
    <row r="123" spans="3:15" ht="10.5" customHeight="1" x14ac:dyDescent="0.15">
      <c r="C123" s="24"/>
      <c r="D123" s="122" t="s">
        <v>753</v>
      </c>
      <c r="E123" s="174" t="s">
        <v>754</v>
      </c>
      <c r="F123" s="176" t="s">
        <v>1061</v>
      </c>
      <c r="O123" s="123" t="s">
        <v>755</v>
      </c>
    </row>
    <row r="124" spans="3:15" ht="10.5" customHeight="1" x14ac:dyDescent="0.15">
      <c r="C124" s="24"/>
      <c r="D124" s="122" t="s">
        <v>756</v>
      </c>
      <c r="E124" s="174" t="s">
        <v>757</v>
      </c>
      <c r="F124" s="176" t="s">
        <v>1047</v>
      </c>
      <c r="O124" s="25" t="s">
        <v>758</v>
      </c>
    </row>
    <row r="125" spans="3:15" ht="10.5" customHeight="1" x14ac:dyDescent="0.15">
      <c r="C125" s="24"/>
      <c r="D125" s="122" t="s">
        <v>759</v>
      </c>
      <c r="E125" s="174" t="s">
        <v>760</v>
      </c>
      <c r="F125" s="176" t="s">
        <v>1047</v>
      </c>
      <c r="O125" s="123" t="s">
        <v>761</v>
      </c>
    </row>
    <row r="126" spans="3:15" ht="10.5" customHeight="1" x14ac:dyDescent="0.15">
      <c r="C126" s="24"/>
      <c r="D126" s="122" t="s">
        <v>762</v>
      </c>
      <c r="E126" s="174" t="s">
        <v>763</v>
      </c>
      <c r="F126" s="176" t="s">
        <v>1061</v>
      </c>
      <c r="O126" s="123" t="s">
        <v>764</v>
      </c>
    </row>
    <row r="127" spans="3:15" ht="10.5" customHeight="1" x14ac:dyDescent="0.15">
      <c r="C127" s="24"/>
      <c r="D127" s="122" t="s">
        <v>765</v>
      </c>
      <c r="E127" s="174" t="s">
        <v>766</v>
      </c>
      <c r="F127" s="176" t="s">
        <v>1047</v>
      </c>
      <c r="O127" s="123" t="s">
        <v>767</v>
      </c>
    </row>
    <row r="128" spans="3:15" ht="10.5" customHeight="1" x14ac:dyDescent="0.15">
      <c r="C128" s="24"/>
      <c r="D128" s="122" t="s">
        <v>768</v>
      </c>
      <c r="E128" s="174" t="s">
        <v>769</v>
      </c>
      <c r="F128" s="176" t="s">
        <v>1061</v>
      </c>
      <c r="O128" s="123" t="s">
        <v>770</v>
      </c>
    </row>
    <row r="129" spans="3:15" ht="10.5" customHeight="1" x14ac:dyDescent="0.15">
      <c r="C129" s="24"/>
      <c r="D129" s="122" t="s">
        <v>771</v>
      </c>
      <c r="E129" s="174" t="s">
        <v>772</v>
      </c>
      <c r="F129" s="176" t="s">
        <v>1061</v>
      </c>
      <c r="O129" s="123" t="s">
        <v>773</v>
      </c>
    </row>
    <row r="130" spans="3:15" ht="10.5" customHeight="1" x14ac:dyDescent="0.15">
      <c r="C130" s="24"/>
      <c r="D130" s="122" t="s">
        <v>774</v>
      </c>
      <c r="E130" s="174" t="s">
        <v>775</v>
      </c>
      <c r="F130" s="176" t="s">
        <v>1047</v>
      </c>
      <c r="O130" s="123" t="s">
        <v>776</v>
      </c>
    </row>
    <row r="131" spans="3:15" ht="10.5" customHeight="1" x14ac:dyDescent="0.15">
      <c r="C131" s="24"/>
      <c r="D131" s="122" t="s">
        <v>777</v>
      </c>
      <c r="E131" s="174" t="s">
        <v>778</v>
      </c>
      <c r="F131" s="176" t="s">
        <v>1061</v>
      </c>
      <c r="O131" s="123" t="s">
        <v>779</v>
      </c>
    </row>
    <row r="132" spans="3:15" ht="10.5" customHeight="1" x14ac:dyDescent="0.15">
      <c r="C132" s="24"/>
      <c r="D132" s="122" t="s">
        <v>780</v>
      </c>
      <c r="E132" s="174" t="s">
        <v>781</v>
      </c>
      <c r="F132" s="176" t="s">
        <v>186</v>
      </c>
      <c r="O132" s="123" t="s">
        <v>782</v>
      </c>
    </row>
    <row r="133" spans="3:15" ht="10.5" customHeight="1" x14ac:dyDescent="0.15">
      <c r="C133" s="24"/>
      <c r="D133" s="175">
        <v>554</v>
      </c>
      <c r="E133" s="174" t="s">
        <v>1058</v>
      </c>
      <c r="F133" s="176" t="s">
        <v>1047</v>
      </c>
      <c r="O133" s="123" t="s">
        <v>785</v>
      </c>
    </row>
    <row r="134" spans="3:15" ht="10.5" customHeight="1" x14ac:dyDescent="0.15">
      <c r="C134" s="24"/>
      <c r="D134" s="122" t="s">
        <v>783</v>
      </c>
      <c r="E134" s="174" t="s">
        <v>784</v>
      </c>
      <c r="F134" s="176" t="s">
        <v>186</v>
      </c>
      <c r="O134" s="123" t="s">
        <v>788</v>
      </c>
    </row>
    <row r="135" spans="3:15" ht="10.5" customHeight="1" x14ac:dyDescent="0.15">
      <c r="C135" s="24"/>
      <c r="D135" s="122" t="s">
        <v>786</v>
      </c>
      <c r="E135" s="174" t="s">
        <v>787</v>
      </c>
      <c r="F135" s="176" t="s">
        <v>1047</v>
      </c>
      <c r="O135" s="123" t="s">
        <v>791</v>
      </c>
    </row>
    <row r="136" spans="3:15" ht="10.5" customHeight="1" x14ac:dyDescent="0.15">
      <c r="C136" s="24"/>
      <c r="D136" s="122" t="s">
        <v>789</v>
      </c>
      <c r="E136" s="174" t="s">
        <v>790</v>
      </c>
      <c r="F136" s="176" t="s">
        <v>1047</v>
      </c>
      <c r="O136" s="123" t="s">
        <v>794</v>
      </c>
    </row>
    <row r="137" spans="3:15" ht="10.5" customHeight="1" x14ac:dyDescent="0.15">
      <c r="C137" s="24"/>
      <c r="D137" s="122" t="s">
        <v>792</v>
      </c>
      <c r="E137" s="174" t="s">
        <v>793</v>
      </c>
      <c r="F137" s="176" t="s">
        <v>1047</v>
      </c>
      <c r="O137" s="123" t="s">
        <v>797</v>
      </c>
    </row>
    <row r="138" spans="3:15" ht="10.5" customHeight="1" x14ac:dyDescent="0.15">
      <c r="C138" s="24"/>
      <c r="D138" s="122" t="s">
        <v>795</v>
      </c>
      <c r="E138" s="174" t="s">
        <v>796</v>
      </c>
      <c r="F138" s="176" t="s">
        <v>1047</v>
      </c>
      <c r="O138" s="123" t="s">
        <v>800</v>
      </c>
    </row>
    <row r="139" spans="3:15" ht="10.5" customHeight="1" x14ac:dyDescent="0.15">
      <c r="C139" s="24"/>
      <c r="D139" s="122" t="s">
        <v>798</v>
      </c>
      <c r="E139" s="174" t="s">
        <v>799</v>
      </c>
      <c r="F139" s="176" t="s">
        <v>1047</v>
      </c>
      <c r="O139" s="123" t="s">
        <v>803</v>
      </c>
    </row>
    <row r="140" spans="3:15" ht="10.5" customHeight="1" x14ac:dyDescent="0.15">
      <c r="C140" s="24"/>
      <c r="D140" s="122" t="s">
        <v>801</v>
      </c>
      <c r="E140" s="174" t="s">
        <v>802</v>
      </c>
      <c r="F140" s="176" t="s">
        <v>1047</v>
      </c>
      <c r="O140" s="123" t="s">
        <v>806</v>
      </c>
    </row>
    <row r="141" spans="3:15" ht="10.5" customHeight="1" x14ac:dyDescent="0.15">
      <c r="C141" s="24"/>
      <c r="D141" s="122" t="s">
        <v>804</v>
      </c>
      <c r="E141" s="174" t="s">
        <v>805</v>
      </c>
      <c r="F141" s="176" t="s">
        <v>1047</v>
      </c>
      <c r="O141" s="123" t="s">
        <v>809</v>
      </c>
    </row>
    <row r="142" spans="3:15" ht="10.5" customHeight="1" x14ac:dyDescent="0.15">
      <c r="C142" s="24"/>
      <c r="D142" s="122" t="s">
        <v>807</v>
      </c>
      <c r="E142" s="174" t="s">
        <v>808</v>
      </c>
      <c r="F142" s="176" t="s">
        <v>1047</v>
      </c>
      <c r="O142" s="123" t="s">
        <v>812</v>
      </c>
    </row>
    <row r="143" spans="3:15" ht="10.5" customHeight="1" x14ac:dyDescent="0.15">
      <c r="C143" s="24"/>
      <c r="D143" s="122" t="s">
        <v>810</v>
      </c>
      <c r="E143" s="174" t="s">
        <v>811</v>
      </c>
      <c r="F143" s="176" t="s">
        <v>1047</v>
      </c>
      <c r="O143" s="123" t="s">
        <v>815</v>
      </c>
    </row>
    <row r="144" spans="3:15" ht="10.5" customHeight="1" x14ac:dyDescent="0.15">
      <c r="C144" s="24"/>
      <c r="D144" s="122" t="s">
        <v>813</v>
      </c>
      <c r="E144" s="174" t="s">
        <v>814</v>
      </c>
      <c r="F144" s="176" t="s">
        <v>1047</v>
      </c>
      <c r="O144" s="123" t="s">
        <v>818</v>
      </c>
    </row>
    <row r="145" spans="3:15" ht="10.5" customHeight="1" x14ac:dyDescent="0.15">
      <c r="C145" s="24"/>
      <c r="D145" s="122" t="s">
        <v>816</v>
      </c>
      <c r="E145" s="174" t="s">
        <v>817</v>
      </c>
      <c r="F145" s="176" t="s">
        <v>1047</v>
      </c>
      <c r="O145" s="123" t="s">
        <v>821</v>
      </c>
    </row>
    <row r="146" spans="3:15" ht="10.5" customHeight="1" x14ac:dyDescent="0.15">
      <c r="C146" s="24"/>
      <c r="D146" s="122" t="s">
        <v>819</v>
      </c>
      <c r="E146" s="174" t="s">
        <v>820</v>
      </c>
      <c r="F146" s="176" t="s">
        <v>1047</v>
      </c>
      <c r="O146" s="123" t="s">
        <v>824</v>
      </c>
    </row>
    <row r="147" spans="3:15" ht="10.5" customHeight="1" x14ac:dyDescent="0.15">
      <c r="C147" s="24"/>
      <c r="D147" s="122" t="s">
        <v>822</v>
      </c>
      <c r="E147" s="174" t="s">
        <v>823</v>
      </c>
      <c r="F147" s="176" t="s">
        <v>1047</v>
      </c>
      <c r="O147" s="123" t="s">
        <v>827</v>
      </c>
    </row>
    <row r="148" spans="3:15" ht="10.5" customHeight="1" x14ac:dyDescent="0.15">
      <c r="C148" s="24"/>
      <c r="D148" s="122" t="s">
        <v>825</v>
      </c>
      <c r="E148" s="174" t="s">
        <v>826</v>
      </c>
      <c r="F148" s="176" t="s">
        <v>1047</v>
      </c>
      <c r="O148" s="123" t="s">
        <v>830</v>
      </c>
    </row>
    <row r="149" spans="3:15" ht="10.5" customHeight="1" x14ac:dyDescent="0.15">
      <c r="C149" s="24"/>
      <c r="D149" s="122" t="s">
        <v>828</v>
      </c>
      <c r="E149" s="174" t="s">
        <v>829</v>
      </c>
      <c r="F149" s="176" t="s">
        <v>1047</v>
      </c>
      <c r="O149" s="123" t="s">
        <v>833</v>
      </c>
    </row>
    <row r="150" spans="3:15" ht="10.5" customHeight="1" x14ac:dyDescent="0.15">
      <c r="C150" s="24"/>
      <c r="D150" s="122" t="s">
        <v>831</v>
      </c>
      <c r="E150" s="174" t="s">
        <v>832</v>
      </c>
      <c r="F150" s="176" t="s">
        <v>1047</v>
      </c>
      <c r="O150" s="123" t="s">
        <v>836</v>
      </c>
    </row>
    <row r="151" spans="3:15" ht="10.5" customHeight="1" x14ac:dyDescent="0.15">
      <c r="C151" s="24"/>
      <c r="D151" s="122" t="s">
        <v>834</v>
      </c>
      <c r="E151" s="174" t="s">
        <v>835</v>
      </c>
      <c r="F151" s="176" t="s">
        <v>186</v>
      </c>
      <c r="O151" s="123" t="s">
        <v>839</v>
      </c>
    </row>
    <row r="152" spans="3:15" ht="10.5" customHeight="1" x14ac:dyDescent="0.15">
      <c r="C152" s="24"/>
      <c r="D152" s="122" t="s">
        <v>837</v>
      </c>
      <c r="E152" s="174" t="s">
        <v>838</v>
      </c>
      <c r="F152" s="176" t="s">
        <v>1047</v>
      </c>
      <c r="O152" s="123" t="s">
        <v>842</v>
      </c>
    </row>
    <row r="153" spans="3:15" ht="10.5" customHeight="1" x14ac:dyDescent="0.15">
      <c r="C153" s="24"/>
      <c r="D153" s="122" t="s">
        <v>840</v>
      </c>
      <c r="E153" s="174" t="s">
        <v>841</v>
      </c>
      <c r="F153" s="176" t="s">
        <v>1047</v>
      </c>
      <c r="O153" s="123" t="s">
        <v>845</v>
      </c>
    </row>
    <row r="154" spans="3:15" ht="10.5" customHeight="1" x14ac:dyDescent="0.15">
      <c r="C154" s="24"/>
      <c r="D154" s="122" t="s">
        <v>843</v>
      </c>
      <c r="E154" s="174" t="s">
        <v>844</v>
      </c>
      <c r="F154" s="176" t="s">
        <v>1047</v>
      </c>
      <c r="O154" s="123" t="s">
        <v>848</v>
      </c>
    </row>
    <row r="155" spans="3:15" ht="10.5" customHeight="1" x14ac:dyDescent="0.15">
      <c r="C155" s="24"/>
      <c r="D155" s="122" t="s">
        <v>846</v>
      </c>
      <c r="E155" s="174" t="s">
        <v>847</v>
      </c>
      <c r="F155" s="176" t="s">
        <v>1047</v>
      </c>
      <c r="O155" s="123" t="s">
        <v>851</v>
      </c>
    </row>
    <row r="156" spans="3:15" ht="10.5" customHeight="1" x14ac:dyDescent="0.15">
      <c r="C156" s="24"/>
      <c r="D156" s="122" t="s">
        <v>849</v>
      </c>
      <c r="E156" s="174" t="s">
        <v>850</v>
      </c>
      <c r="F156" s="176" t="s">
        <v>1047</v>
      </c>
      <c r="O156" s="123" t="s">
        <v>854</v>
      </c>
    </row>
    <row r="157" spans="3:15" ht="10.5" customHeight="1" x14ac:dyDescent="0.15">
      <c r="C157" s="24"/>
      <c r="D157" s="122" t="s">
        <v>852</v>
      </c>
      <c r="E157" s="174" t="s">
        <v>853</v>
      </c>
      <c r="F157" s="176" t="s">
        <v>1047</v>
      </c>
      <c r="O157" s="123" t="s">
        <v>857</v>
      </c>
    </row>
    <row r="158" spans="3:15" ht="10.5" customHeight="1" x14ac:dyDescent="0.15">
      <c r="C158" s="24"/>
      <c r="D158" s="122" t="s">
        <v>855</v>
      </c>
      <c r="E158" s="174" t="s">
        <v>856</v>
      </c>
      <c r="F158" s="176" t="s">
        <v>1047</v>
      </c>
      <c r="O158" s="123" t="s">
        <v>860</v>
      </c>
    </row>
    <row r="159" spans="3:15" ht="10.5" customHeight="1" x14ac:dyDescent="0.15">
      <c r="C159" s="24"/>
      <c r="D159" s="122" t="s">
        <v>858</v>
      </c>
      <c r="E159" s="174" t="s">
        <v>859</v>
      </c>
      <c r="F159" s="176" t="s">
        <v>1047</v>
      </c>
      <c r="O159" s="123" t="s">
        <v>863</v>
      </c>
    </row>
    <row r="160" spans="3:15" ht="10.5" customHeight="1" x14ac:dyDescent="0.15">
      <c r="C160" s="24"/>
      <c r="D160" s="122" t="s">
        <v>861</v>
      </c>
      <c r="E160" s="174" t="s">
        <v>862</v>
      </c>
      <c r="F160" s="176" t="s">
        <v>1047</v>
      </c>
      <c r="O160" s="123" t="s">
        <v>866</v>
      </c>
    </row>
    <row r="161" spans="3:15" ht="10.5" customHeight="1" x14ac:dyDescent="0.15">
      <c r="C161" s="24"/>
      <c r="D161" s="122" t="s">
        <v>864</v>
      </c>
      <c r="E161" s="174" t="s">
        <v>865</v>
      </c>
      <c r="F161" s="176" t="s">
        <v>1047</v>
      </c>
      <c r="O161" s="123" t="s">
        <v>869</v>
      </c>
    </row>
    <row r="162" spans="3:15" ht="10.5" customHeight="1" x14ac:dyDescent="0.15">
      <c r="C162" s="24"/>
      <c r="D162" s="122" t="s">
        <v>867</v>
      </c>
      <c r="E162" s="174" t="s">
        <v>868</v>
      </c>
      <c r="F162" s="176" t="s">
        <v>1047</v>
      </c>
      <c r="O162" s="123" t="s">
        <v>872</v>
      </c>
    </row>
    <row r="163" spans="3:15" ht="10.5" customHeight="1" x14ac:dyDescent="0.15">
      <c r="C163" s="24"/>
      <c r="D163" s="122" t="s">
        <v>870</v>
      </c>
      <c r="E163" s="174" t="s">
        <v>871</v>
      </c>
      <c r="F163" s="176" t="s">
        <v>1047</v>
      </c>
      <c r="O163" s="123" t="s">
        <v>875</v>
      </c>
    </row>
    <row r="164" spans="3:15" ht="10.5" customHeight="1" x14ac:dyDescent="0.15">
      <c r="C164" s="24"/>
      <c r="D164" s="122" t="s">
        <v>873</v>
      </c>
      <c r="E164" s="174" t="s">
        <v>874</v>
      </c>
      <c r="F164" s="176" t="s">
        <v>1047</v>
      </c>
      <c r="O164" s="123" t="s">
        <v>878</v>
      </c>
    </row>
    <row r="165" spans="3:15" ht="10.5" customHeight="1" x14ac:dyDescent="0.15">
      <c r="C165" s="24"/>
      <c r="D165" s="122" t="s">
        <v>876</v>
      </c>
      <c r="E165" s="174" t="s">
        <v>877</v>
      </c>
      <c r="F165" s="176" t="s">
        <v>1047</v>
      </c>
      <c r="O165" s="123" t="s">
        <v>881</v>
      </c>
    </row>
    <row r="166" spans="3:15" ht="10.5" customHeight="1" x14ac:dyDescent="0.15">
      <c r="C166" s="24"/>
      <c r="D166" s="122" t="s">
        <v>879</v>
      </c>
      <c r="E166" s="174" t="s">
        <v>880</v>
      </c>
      <c r="F166" s="176" t="s">
        <v>1047</v>
      </c>
      <c r="O166" s="123" t="s">
        <v>884</v>
      </c>
    </row>
    <row r="167" spans="3:15" ht="10.5" customHeight="1" x14ac:dyDescent="0.15">
      <c r="C167" s="24"/>
      <c r="D167" s="122" t="s">
        <v>882</v>
      </c>
      <c r="E167" s="174" t="s">
        <v>883</v>
      </c>
      <c r="F167" s="176" t="s">
        <v>1047</v>
      </c>
      <c r="O167" s="123" t="s">
        <v>887</v>
      </c>
    </row>
    <row r="168" spans="3:15" ht="10.5" customHeight="1" x14ac:dyDescent="0.15">
      <c r="C168" s="24"/>
      <c r="D168" s="122" t="s">
        <v>885</v>
      </c>
      <c r="E168" s="174" t="s">
        <v>886</v>
      </c>
      <c r="F168" s="176" t="s">
        <v>1047</v>
      </c>
      <c r="O168" s="123" t="s">
        <v>890</v>
      </c>
    </row>
    <row r="169" spans="3:15" ht="10.5" customHeight="1" x14ac:dyDescent="0.15">
      <c r="C169" s="24"/>
      <c r="D169" s="122" t="s">
        <v>888</v>
      </c>
      <c r="E169" s="174" t="s">
        <v>889</v>
      </c>
      <c r="F169" s="176" t="s">
        <v>1047</v>
      </c>
      <c r="O169" s="123" t="s">
        <v>893</v>
      </c>
    </row>
    <row r="170" spans="3:15" ht="10.5" customHeight="1" x14ac:dyDescent="0.15">
      <c r="C170" s="24"/>
      <c r="D170" s="122" t="s">
        <v>891</v>
      </c>
      <c r="E170" s="174" t="s">
        <v>892</v>
      </c>
      <c r="F170" s="176" t="s">
        <v>1047</v>
      </c>
      <c r="O170" s="123" t="s">
        <v>896</v>
      </c>
    </row>
    <row r="171" spans="3:15" ht="10.5" customHeight="1" x14ac:dyDescent="0.15">
      <c r="C171" s="24"/>
      <c r="D171" s="122" t="s">
        <v>894</v>
      </c>
      <c r="E171" s="174" t="s">
        <v>895</v>
      </c>
      <c r="F171" s="176" t="s">
        <v>1047</v>
      </c>
      <c r="O171" s="123" t="s">
        <v>899</v>
      </c>
    </row>
    <row r="172" spans="3:15" ht="10.5" customHeight="1" x14ac:dyDescent="0.15">
      <c r="C172" s="24"/>
      <c r="D172" s="122" t="s">
        <v>897</v>
      </c>
      <c r="E172" s="174" t="s">
        <v>898</v>
      </c>
      <c r="F172" s="176" t="s">
        <v>1047</v>
      </c>
      <c r="O172" s="123" t="s">
        <v>902</v>
      </c>
    </row>
    <row r="173" spans="3:15" ht="10.5" customHeight="1" x14ac:dyDescent="0.15">
      <c r="C173" s="24"/>
      <c r="D173" s="122" t="s">
        <v>900</v>
      </c>
      <c r="E173" s="174" t="s">
        <v>901</v>
      </c>
      <c r="F173" s="176" t="s">
        <v>1047</v>
      </c>
      <c r="O173" s="123" t="s">
        <v>905</v>
      </c>
    </row>
    <row r="174" spans="3:15" ht="10.5" customHeight="1" x14ac:dyDescent="0.15">
      <c r="C174" s="24"/>
      <c r="D174" s="122" t="s">
        <v>903</v>
      </c>
      <c r="E174" s="174" t="s">
        <v>904</v>
      </c>
      <c r="F174" s="176" t="s">
        <v>1047</v>
      </c>
      <c r="O174" s="123" t="s">
        <v>908</v>
      </c>
    </row>
    <row r="175" spans="3:15" ht="10.5" customHeight="1" x14ac:dyDescent="0.15">
      <c r="C175" s="24"/>
      <c r="D175" s="122" t="s">
        <v>906</v>
      </c>
      <c r="E175" s="174" t="s">
        <v>907</v>
      </c>
      <c r="F175" s="176" t="s">
        <v>1047</v>
      </c>
      <c r="O175" s="123" t="s">
        <v>911</v>
      </c>
    </row>
    <row r="176" spans="3:15" ht="10.5" customHeight="1" x14ac:dyDescent="0.15">
      <c r="C176" s="24"/>
      <c r="D176" s="122" t="s">
        <v>909</v>
      </c>
      <c r="E176" s="174" t="s">
        <v>910</v>
      </c>
      <c r="F176" s="176" t="s">
        <v>1047</v>
      </c>
      <c r="O176" s="123" t="s">
        <v>914</v>
      </c>
    </row>
    <row r="177" spans="3:15" ht="10.5" customHeight="1" x14ac:dyDescent="0.15">
      <c r="C177" s="24"/>
      <c r="D177" s="122" t="s">
        <v>912</v>
      </c>
      <c r="E177" s="174" t="s">
        <v>913</v>
      </c>
      <c r="F177" s="176" t="s">
        <v>1047</v>
      </c>
      <c r="O177" s="123" t="s">
        <v>917</v>
      </c>
    </row>
    <row r="178" spans="3:15" ht="10.5" customHeight="1" x14ac:dyDescent="0.15">
      <c r="C178" s="24"/>
      <c r="D178" s="122" t="s">
        <v>915</v>
      </c>
      <c r="E178" s="174" t="s">
        <v>916</v>
      </c>
      <c r="F178" s="176" t="s">
        <v>1047</v>
      </c>
      <c r="O178" s="123" t="s">
        <v>920</v>
      </c>
    </row>
    <row r="179" spans="3:15" ht="10.5" customHeight="1" x14ac:dyDescent="0.15">
      <c r="C179" s="24"/>
      <c r="D179" s="122" t="s">
        <v>918</v>
      </c>
      <c r="E179" s="174" t="s">
        <v>919</v>
      </c>
      <c r="F179" s="176" t="s">
        <v>1047</v>
      </c>
      <c r="O179" s="123" t="s">
        <v>923</v>
      </c>
    </row>
    <row r="180" spans="3:15" ht="10.5" customHeight="1" x14ac:dyDescent="0.15">
      <c r="C180" s="24"/>
      <c r="D180" s="122" t="s">
        <v>921</v>
      </c>
      <c r="E180" s="174" t="s">
        <v>922</v>
      </c>
      <c r="F180" s="176" t="s">
        <v>1047</v>
      </c>
      <c r="O180" s="123" t="s">
        <v>926</v>
      </c>
    </row>
    <row r="181" spans="3:15" ht="10.5" customHeight="1" x14ac:dyDescent="0.15">
      <c r="C181" s="24"/>
      <c r="D181" s="122" t="s">
        <v>924</v>
      </c>
      <c r="E181" s="174" t="s">
        <v>925</v>
      </c>
      <c r="F181" s="176" t="s">
        <v>1047</v>
      </c>
      <c r="O181" s="123" t="s">
        <v>929</v>
      </c>
    </row>
    <row r="182" spans="3:15" ht="10.5" customHeight="1" x14ac:dyDescent="0.15">
      <c r="C182" s="24"/>
      <c r="D182" s="122" t="s">
        <v>927</v>
      </c>
      <c r="E182" s="174" t="s">
        <v>928</v>
      </c>
      <c r="F182" s="176" t="s">
        <v>1047</v>
      </c>
      <c r="O182" s="123" t="s">
        <v>932</v>
      </c>
    </row>
    <row r="183" spans="3:15" ht="10.5" customHeight="1" x14ac:dyDescent="0.15">
      <c r="C183" s="24"/>
      <c r="D183" s="122" t="s">
        <v>930</v>
      </c>
      <c r="E183" s="174" t="s">
        <v>931</v>
      </c>
      <c r="F183" s="176" t="s">
        <v>1047</v>
      </c>
      <c r="O183" s="123" t="s">
        <v>935</v>
      </c>
    </row>
    <row r="184" spans="3:15" ht="10.5" customHeight="1" x14ac:dyDescent="0.15">
      <c r="C184" s="24"/>
      <c r="D184" s="122" t="s">
        <v>933</v>
      </c>
      <c r="E184" s="174" t="s">
        <v>934</v>
      </c>
      <c r="F184" s="176" t="s">
        <v>1047</v>
      </c>
      <c r="O184" s="123" t="s">
        <v>938</v>
      </c>
    </row>
    <row r="185" spans="3:15" ht="10.5" customHeight="1" x14ac:dyDescent="0.15">
      <c r="C185" s="24"/>
      <c r="D185" s="122" t="s">
        <v>936</v>
      </c>
      <c r="E185" s="174" t="s">
        <v>937</v>
      </c>
      <c r="F185" s="176" t="s">
        <v>1047</v>
      </c>
      <c r="O185" s="123" t="s">
        <v>941</v>
      </c>
    </row>
    <row r="186" spans="3:15" ht="10.5" customHeight="1" x14ac:dyDescent="0.15">
      <c r="C186" s="24"/>
      <c r="D186" s="122" t="s">
        <v>939</v>
      </c>
      <c r="E186" s="174" t="s">
        <v>940</v>
      </c>
      <c r="F186" s="176" t="s">
        <v>1047</v>
      </c>
      <c r="O186" s="123" t="s">
        <v>944</v>
      </c>
    </row>
    <row r="187" spans="3:15" ht="10.5" customHeight="1" x14ac:dyDescent="0.15">
      <c r="C187" s="24"/>
      <c r="D187" s="122" t="s">
        <v>942</v>
      </c>
      <c r="E187" s="174" t="s">
        <v>943</v>
      </c>
      <c r="F187" s="176" t="s">
        <v>1047</v>
      </c>
      <c r="O187" s="123" t="s">
        <v>947</v>
      </c>
    </row>
    <row r="188" spans="3:15" ht="10.5" customHeight="1" x14ac:dyDescent="0.15">
      <c r="C188" s="24"/>
      <c r="D188" s="122" t="s">
        <v>945</v>
      </c>
      <c r="E188" s="174" t="s">
        <v>946</v>
      </c>
      <c r="F188" s="176" t="s">
        <v>1047</v>
      </c>
      <c r="O188" s="26" t="s">
        <v>950</v>
      </c>
    </row>
    <row r="189" spans="3:15" ht="10.5" customHeight="1" x14ac:dyDescent="0.15">
      <c r="C189" s="24"/>
      <c r="D189" s="122" t="s">
        <v>948</v>
      </c>
      <c r="E189" s="174" t="s">
        <v>949</v>
      </c>
      <c r="F189" s="176" t="s">
        <v>1047</v>
      </c>
      <c r="O189" s="123" t="s">
        <v>953</v>
      </c>
    </row>
    <row r="190" spans="3:15" ht="10.5" customHeight="1" x14ac:dyDescent="0.15">
      <c r="C190" s="24"/>
      <c r="D190" s="122" t="s">
        <v>951</v>
      </c>
      <c r="E190" s="174" t="s">
        <v>952</v>
      </c>
      <c r="F190" s="176" t="s">
        <v>1047</v>
      </c>
      <c r="O190" s="123" t="s">
        <v>956</v>
      </c>
    </row>
    <row r="191" spans="3:15" ht="10.5" customHeight="1" x14ac:dyDescent="0.15">
      <c r="C191" s="24"/>
      <c r="D191" s="122" t="s">
        <v>954</v>
      </c>
      <c r="E191" s="174" t="s">
        <v>955</v>
      </c>
      <c r="F191" s="176" t="s">
        <v>1047</v>
      </c>
      <c r="O191" s="123" t="s">
        <v>959</v>
      </c>
    </row>
    <row r="192" spans="3:15" ht="10.5" customHeight="1" x14ac:dyDescent="0.15">
      <c r="C192" s="24"/>
      <c r="D192" s="122" t="s">
        <v>957</v>
      </c>
      <c r="E192" s="174" t="s">
        <v>958</v>
      </c>
      <c r="F192" s="176" t="s">
        <v>1047</v>
      </c>
      <c r="O192" s="123" t="s">
        <v>962</v>
      </c>
    </row>
    <row r="193" spans="3:15" ht="10.5" customHeight="1" x14ac:dyDescent="0.15">
      <c r="C193" s="24"/>
      <c r="D193" s="122" t="s">
        <v>960</v>
      </c>
      <c r="E193" s="174" t="s">
        <v>961</v>
      </c>
      <c r="F193" s="176" t="s">
        <v>1047</v>
      </c>
      <c r="O193" s="123" t="s">
        <v>965</v>
      </c>
    </row>
    <row r="194" spans="3:15" ht="10.5" customHeight="1" x14ac:dyDescent="0.15">
      <c r="C194" s="24"/>
      <c r="D194" s="122" t="s">
        <v>963</v>
      </c>
      <c r="E194" s="174" t="s">
        <v>964</v>
      </c>
      <c r="F194" s="176" t="s">
        <v>1047</v>
      </c>
      <c r="O194" s="123" t="s">
        <v>968</v>
      </c>
    </row>
    <row r="195" spans="3:15" ht="10.5" customHeight="1" x14ac:dyDescent="0.15">
      <c r="C195" s="24"/>
      <c r="D195" s="122" t="s">
        <v>966</v>
      </c>
      <c r="E195" s="174" t="s">
        <v>967</v>
      </c>
      <c r="F195" s="176" t="s">
        <v>1047</v>
      </c>
      <c r="O195" s="123" t="s">
        <v>971</v>
      </c>
    </row>
    <row r="196" spans="3:15" ht="10.5" customHeight="1" x14ac:dyDescent="0.15">
      <c r="C196" s="24"/>
      <c r="D196" s="122" t="s">
        <v>969</v>
      </c>
      <c r="E196" s="174" t="s">
        <v>970</v>
      </c>
      <c r="F196" s="176" t="s">
        <v>1047</v>
      </c>
      <c r="O196" s="123" t="s">
        <v>974</v>
      </c>
    </row>
    <row r="197" spans="3:15" ht="10.5" customHeight="1" x14ac:dyDescent="0.15">
      <c r="C197" s="24"/>
      <c r="D197" s="122" t="s">
        <v>972</v>
      </c>
      <c r="E197" s="174" t="s">
        <v>973</v>
      </c>
      <c r="F197" s="176" t="s">
        <v>1047</v>
      </c>
      <c r="O197" s="123" t="s">
        <v>977</v>
      </c>
    </row>
    <row r="198" spans="3:15" ht="10.5" customHeight="1" x14ac:dyDescent="0.15">
      <c r="C198" s="24"/>
      <c r="D198" s="122" t="s">
        <v>975</v>
      </c>
      <c r="E198" s="174" t="s">
        <v>976</v>
      </c>
      <c r="F198" s="176" t="s">
        <v>1047</v>
      </c>
      <c r="O198" s="123" t="s">
        <v>980</v>
      </c>
    </row>
    <row r="199" spans="3:15" ht="10.5" customHeight="1" x14ac:dyDescent="0.15">
      <c r="C199" s="24"/>
      <c r="D199" s="122" t="s">
        <v>978</v>
      </c>
      <c r="E199" s="174" t="s">
        <v>979</v>
      </c>
      <c r="F199" s="176" t="s">
        <v>1047</v>
      </c>
      <c r="O199" s="123" t="s">
        <v>983</v>
      </c>
    </row>
    <row r="200" spans="3:15" ht="10.5" customHeight="1" x14ac:dyDescent="0.15">
      <c r="C200" s="24"/>
      <c r="D200" s="122" t="s">
        <v>981</v>
      </c>
      <c r="E200" s="174" t="s">
        <v>982</v>
      </c>
      <c r="F200" s="176" t="s">
        <v>1047</v>
      </c>
      <c r="O200" s="123" t="s">
        <v>986</v>
      </c>
    </row>
    <row r="201" spans="3:15" ht="10.5" customHeight="1" x14ac:dyDescent="0.15">
      <c r="C201" s="24"/>
      <c r="D201" s="122" t="s">
        <v>984</v>
      </c>
      <c r="E201" s="174" t="s">
        <v>985</v>
      </c>
      <c r="F201" s="176" t="s">
        <v>1047</v>
      </c>
      <c r="O201" s="123" t="s">
        <v>989</v>
      </c>
    </row>
    <row r="202" spans="3:15" ht="10.5" customHeight="1" x14ac:dyDescent="0.15">
      <c r="C202" s="24"/>
      <c r="D202" s="122" t="s">
        <v>987</v>
      </c>
      <c r="E202" s="174" t="s">
        <v>988</v>
      </c>
      <c r="F202" s="176" t="s">
        <v>1047</v>
      </c>
      <c r="O202" s="123" t="s">
        <v>992</v>
      </c>
    </row>
    <row r="203" spans="3:15" ht="10.5" customHeight="1" x14ac:dyDescent="0.15">
      <c r="C203" s="24"/>
      <c r="D203" s="122" t="s">
        <v>990</v>
      </c>
      <c r="E203" s="174" t="s">
        <v>991</v>
      </c>
      <c r="F203" s="176" t="s">
        <v>1047</v>
      </c>
      <c r="O203" s="123" t="s">
        <v>995</v>
      </c>
    </row>
    <row r="204" spans="3:15" ht="10.5" customHeight="1" x14ac:dyDescent="0.15">
      <c r="C204" s="24"/>
      <c r="D204" s="122" t="s">
        <v>993</v>
      </c>
      <c r="E204" s="174" t="s">
        <v>994</v>
      </c>
      <c r="F204" s="176" t="s">
        <v>1047</v>
      </c>
      <c r="O204" s="123" t="s">
        <v>998</v>
      </c>
    </row>
    <row r="205" spans="3:15" ht="10.5" customHeight="1" x14ac:dyDescent="0.15">
      <c r="C205" s="24"/>
      <c r="D205" s="122" t="s">
        <v>996</v>
      </c>
      <c r="E205" s="174" t="s">
        <v>997</v>
      </c>
      <c r="F205" s="176" t="s">
        <v>1047</v>
      </c>
      <c r="O205" s="123" t="s">
        <v>1001</v>
      </c>
    </row>
    <row r="206" spans="3:15" ht="10.5" customHeight="1" x14ac:dyDescent="0.15">
      <c r="C206" s="24"/>
      <c r="D206" s="122" t="s">
        <v>999</v>
      </c>
      <c r="E206" s="174" t="s">
        <v>1000</v>
      </c>
      <c r="F206" s="176" t="s">
        <v>186</v>
      </c>
      <c r="O206" s="123" t="s">
        <v>1004</v>
      </c>
    </row>
    <row r="207" spans="3:15" ht="10.5" customHeight="1" x14ac:dyDescent="0.15">
      <c r="C207" s="24"/>
      <c r="D207" s="122" t="s">
        <v>1002</v>
      </c>
      <c r="E207" s="174" t="s">
        <v>1003</v>
      </c>
      <c r="F207" s="176" t="s">
        <v>186</v>
      </c>
      <c r="O207" s="123" t="s">
        <v>1005</v>
      </c>
    </row>
    <row r="208" spans="3:15" ht="10.5" customHeight="1" x14ac:dyDescent="0.15">
      <c r="C208" s="24"/>
      <c r="D208" s="122" t="s">
        <v>1059</v>
      </c>
      <c r="E208" s="174" t="s">
        <v>1060</v>
      </c>
      <c r="F208" s="176" t="s">
        <v>186</v>
      </c>
      <c r="O208" s="123" t="s">
        <v>1006</v>
      </c>
    </row>
    <row r="209" spans="15:15" ht="10.5" customHeight="1" x14ac:dyDescent="0.15">
      <c r="O209" s="25" t="s">
        <v>1007</v>
      </c>
    </row>
    <row r="210" spans="15:15" ht="10.5" customHeight="1" x14ac:dyDescent="0.15">
      <c r="O210" s="123" t="s">
        <v>1008</v>
      </c>
    </row>
    <row r="211" spans="15:15" ht="10.5" customHeight="1" x14ac:dyDescent="0.15">
      <c r="O211" s="123" t="s">
        <v>1009</v>
      </c>
    </row>
    <row r="212" spans="15:15" ht="10.5" customHeight="1" x14ac:dyDescent="0.15">
      <c r="O212" s="123" t="s">
        <v>1010</v>
      </c>
    </row>
    <row r="213" spans="15:15" ht="10.5" customHeight="1" x14ac:dyDescent="0.15">
      <c r="O213" s="123" t="s">
        <v>1011</v>
      </c>
    </row>
    <row r="214" spans="15:15" ht="10.5" customHeight="1" x14ac:dyDescent="0.15">
      <c r="O214" s="123" t="s">
        <v>1012</v>
      </c>
    </row>
    <row r="215" spans="15:15" ht="10.5" customHeight="1" x14ac:dyDescent="0.15">
      <c r="O215" s="123" t="s">
        <v>1013</v>
      </c>
    </row>
    <row r="216" spans="15:15" ht="10.5" customHeight="1" x14ac:dyDescent="0.15">
      <c r="O216" s="123" t="s">
        <v>1014</v>
      </c>
    </row>
    <row r="217" spans="15:15" ht="10.5" customHeight="1" x14ac:dyDescent="0.15">
      <c r="O217" s="123" t="s">
        <v>1015</v>
      </c>
    </row>
    <row r="218" spans="15:15" ht="10.5" customHeight="1" x14ac:dyDescent="0.15">
      <c r="O218" s="123" t="s">
        <v>1016</v>
      </c>
    </row>
    <row r="219" spans="15:15" ht="10.5" customHeight="1" x14ac:dyDescent="0.15">
      <c r="O219" s="123" t="s">
        <v>1017</v>
      </c>
    </row>
    <row r="220" spans="15:15" ht="10.5" customHeight="1" x14ac:dyDescent="0.15">
      <c r="O220" s="123" t="s">
        <v>1018</v>
      </c>
    </row>
    <row r="221" spans="15:15" ht="10.5" customHeight="1" x14ac:dyDescent="0.15">
      <c r="O221" s="123" t="s">
        <v>1019</v>
      </c>
    </row>
    <row r="222" spans="15:15" ht="10.5" customHeight="1" x14ac:dyDescent="0.15">
      <c r="O222" s="123" t="s">
        <v>1020</v>
      </c>
    </row>
    <row r="223" spans="15:15" ht="10.5" customHeight="1" x14ac:dyDescent="0.15">
      <c r="O223" s="123" t="s">
        <v>1021</v>
      </c>
    </row>
    <row r="224" spans="15:15" ht="10.5" customHeight="1" x14ac:dyDescent="0.15">
      <c r="O224" s="123" t="s">
        <v>1022</v>
      </c>
    </row>
    <row r="225" spans="15:15" ht="10.5" customHeight="1" x14ac:dyDescent="0.15">
      <c r="O225" s="123" t="s">
        <v>1023</v>
      </c>
    </row>
    <row r="226" spans="15:15" ht="10.5" customHeight="1" x14ac:dyDescent="0.15">
      <c r="O226" s="123" t="s">
        <v>1024</v>
      </c>
    </row>
    <row r="227" spans="15:15" ht="10.5" customHeight="1" x14ac:dyDescent="0.15">
      <c r="O227" s="123" t="s">
        <v>1025</v>
      </c>
    </row>
    <row r="228" spans="15:15" ht="10.5" customHeight="1" x14ac:dyDescent="0.15">
      <c r="O228" s="123" t="s">
        <v>1026</v>
      </c>
    </row>
    <row r="229" spans="15:15" ht="10.5" customHeight="1" x14ac:dyDescent="0.15">
      <c r="O229" s="123" t="s">
        <v>1027</v>
      </c>
    </row>
    <row r="230" spans="15:15" ht="10.5" customHeight="1" x14ac:dyDescent="0.15">
      <c r="O230" s="123" t="s">
        <v>1028</v>
      </c>
    </row>
    <row r="231" spans="15:15" ht="10.5" customHeight="1" x14ac:dyDescent="0.15">
      <c r="O231" s="123" t="s">
        <v>1029</v>
      </c>
    </row>
    <row r="232" spans="15:15" ht="10.5" customHeight="1" x14ac:dyDescent="0.15">
      <c r="O232" s="123" t="s">
        <v>1030</v>
      </c>
    </row>
    <row r="233" spans="15:15" ht="10.5" customHeight="1" x14ac:dyDescent="0.15">
      <c r="O233" s="123" t="s">
        <v>1031</v>
      </c>
    </row>
    <row r="234" spans="15:15" ht="10.5" customHeight="1" x14ac:dyDescent="0.15">
      <c r="O234" s="123" t="s">
        <v>1032</v>
      </c>
    </row>
    <row r="235" spans="15:15" ht="10.5" customHeight="1" x14ac:dyDescent="0.15">
      <c r="O235" s="123" t="s">
        <v>1033</v>
      </c>
    </row>
    <row r="236" spans="15:15" ht="10.5" customHeight="1" x14ac:dyDescent="0.15">
      <c r="O236" s="123" t="s">
        <v>1034</v>
      </c>
    </row>
    <row r="237" spans="15:15" ht="10.5" customHeight="1" x14ac:dyDescent="0.15">
      <c r="O237" s="123" t="s">
        <v>1035</v>
      </c>
    </row>
    <row r="238" spans="15:15" ht="10.5" customHeight="1" x14ac:dyDescent="0.15">
      <c r="O238" s="123" t="s">
        <v>1036</v>
      </c>
    </row>
    <row r="239" spans="15:15" ht="10.5" customHeight="1" x14ac:dyDescent="0.15">
      <c r="O239" s="123" t="s">
        <v>1037</v>
      </c>
    </row>
    <row r="240" spans="15:15" ht="10.5" customHeight="1" x14ac:dyDescent="0.15">
      <c r="O240" s="123" t="s">
        <v>1038</v>
      </c>
    </row>
    <row r="241" spans="15:15" ht="10.5" customHeight="1" x14ac:dyDescent="0.15">
      <c r="O241" s="123" t="s">
        <v>1039</v>
      </c>
    </row>
    <row r="242" spans="15:15" ht="10.5" customHeight="1" x14ac:dyDescent="0.15">
      <c r="O242" s="123" t="s">
        <v>1040</v>
      </c>
    </row>
    <row r="243" spans="15:15" ht="10.5" customHeight="1" x14ac:dyDescent="0.15">
      <c r="O243" s="123" t="s">
        <v>1041</v>
      </c>
    </row>
    <row r="244" spans="15:15" ht="10.5" customHeight="1" x14ac:dyDescent="0.15">
      <c r="O244" s="123" t="s">
        <v>1042</v>
      </c>
    </row>
    <row r="245" spans="15:15" ht="10.5" customHeight="1" x14ac:dyDescent="0.15">
      <c r="O245" s="123" t="s">
        <v>1043</v>
      </c>
    </row>
    <row r="246" spans="15:15" ht="10.5" customHeight="1" x14ac:dyDescent="0.15"/>
    <row r="247" spans="15:15" ht="10.5" customHeight="1" x14ac:dyDescent="0.15"/>
    <row r="248" spans="15:15" ht="10.5" customHeight="1" x14ac:dyDescent="0.15"/>
    <row r="249" spans="15:15" ht="10.5" customHeight="1" x14ac:dyDescent="0.15"/>
    <row r="250" spans="15:15" ht="10.5" customHeight="1" x14ac:dyDescent="0.15"/>
    <row r="251" spans="15:15" ht="10.5" customHeight="1" x14ac:dyDescent="0.15"/>
    <row r="252" spans="15:15" ht="10.5" customHeight="1" x14ac:dyDescent="0.15"/>
    <row r="253" spans="15:15" ht="10.5" customHeight="1" x14ac:dyDescent="0.15"/>
    <row r="254" spans="15:15" ht="10.5" customHeight="1" x14ac:dyDescent="0.15"/>
    <row r="255" spans="15:15" ht="10.5" customHeight="1" x14ac:dyDescent="0.15"/>
    <row r="256" spans="15:15"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spans="4:6" ht="10.5" customHeight="1" x14ac:dyDescent="0.15"/>
    <row r="290" spans="4:6" ht="10.5" customHeight="1" x14ac:dyDescent="0.15"/>
    <row r="291" spans="4:6" ht="10.5" customHeight="1" x14ac:dyDescent="0.15"/>
    <row r="292" spans="4:6" ht="10.5" customHeight="1" x14ac:dyDescent="0.15"/>
    <row r="293" spans="4:6" ht="10.5" customHeight="1" x14ac:dyDescent="0.15"/>
    <row r="294" spans="4:6" ht="10.5" customHeight="1" x14ac:dyDescent="0.15"/>
    <row r="295" spans="4:6" ht="10.5" customHeight="1" x14ac:dyDescent="0.15"/>
    <row r="296" spans="4:6" ht="10.5" customHeight="1" x14ac:dyDescent="0.15"/>
    <row r="297" spans="4:6" ht="10.5" customHeight="1" x14ac:dyDescent="0.15"/>
    <row r="298" spans="4:6" ht="10.5" customHeight="1" x14ac:dyDescent="0.15">
      <c r="D298" s="77"/>
      <c r="E298" s="78"/>
      <c r="F298" s="78"/>
    </row>
    <row r="299" spans="4:6" ht="10.5" customHeight="1" x14ac:dyDescent="0.15">
      <c r="D299" s="77"/>
      <c r="E299" s="78"/>
      <c r="F299" s="78"/>
    </row>
    <row r="300" spans="4:6" ht="10.5" customHeight="1" x14ac:dyDescent="0.15">
      <c r="D300" s="77"/>
      <c r="E300" s="78"/>
      <c r="F300" s="78"/>
    </row>
    <row r="301" spans="4:6" ht="10.5" customHeight="1" x14ac:dyDescent="0.15">
      <c r="D301" s="77"/>
      <c r="E301" s="78"/>
      <c r="F301" s="78"/>
    </row>
    <row r="302" spans="4:6" ht="10.5" customHeight="1" x14ac:dyDescent="0.15">
      <c r="D302" s="77"/>
      <c r="E302" s="78"/>
      <c r="F302" s="78"/>
    </row>
    <row r="303" spans="4:6" ht="10.5" customHeight="1" x14ac:dyDescent="0.15">
      <c r="D303" s="77"/>
      <c r="E303" s="78"/>
      <c r="F303" s="78"/>
    </row>
    <row r="304" spans="4:6" ht="10.5" customHeight="1" x14ac:dyDescent="0.15">
      <c r="D304" s="77"/>
      <c r="E304" s="78"/>
      <c r="F304" s="78"/>
    </row>
    <row r="305" spans="4:6" ht="10.5" customHeight="1" x14ac:dyDescent="0.15">
      <c r="D305" s="77"/>
      <c r="E305" s="78"/>
      <c r="F305" s="78"/>
    </row>
    <row r="306" spans="4:6" ht="10.5" customHeight="1" x14ac:dyDescent="0.15">
      <c r="D306" s="77"/>
      <c r="E306" s="78"/>
      <c r="F306" s="78"/>
    </row>
    <row r="307" spans="4:6" ht="10.5" customHeight="1" x14ac:dyDescent="0.15">
      <c r="D307" s="77"/>
      <c r="E307" s="78"/>
      <c r="F307" s="78"/>
    </row>
    <row r="308" spans="4:6" ht="10.5" customHeight="1" x14ac:dyDescent="0.15">
      <c r="D308" s="77"/>
      <c r="E308" s="78"/>
      <c r="F308" s="78"/>
    </row>
    <row r="309" spans="4:6" ht="10.5" customHeight="1" x14ac:dyDescent="0.15">
      <c r="D309" s="77"/>
      <c r="E309" s="78"/>
      <c r="F309" s="78"/>
    </row>
    <row r="310" spans="4:6" ht="10.5" customHeight="1" x14ac:dyDescent="0.15">
      <c r="D310" s="77"/>
      <c r="E310" s="78"/>
      <c r="F310" s="78"/>
    </row>
    <row r="311" spans="4:6" ht="10.5" customHeight="1" x14ac:dyDescent="0.15">
      <c r="D311" s="77"/>
      <c r="E311" s="78"/>
      <c r="F311" s="78"/>
    </row>
    <row r="312" spans="4:6" ht="10.5" customHeight="1" x14ac:dyDescent="0.15"/>
    <row r="313" spans="4:6" ht="10.5" customHeight="1" x14ac:dyDescent="0.15"/>
    <row r="314" spans="4:6" ht="10.5" customHeight="1" x14ac:dyDescent="0.15"/>
    <row r="315" spans="4:6" ht="10.5" customHeight="1" x14ac:dyDescent="0.15"/>
    <row r="316" spans="4:6" ht="10.5" customHeight="1" x14ac:dyDescent="0.15"/>
    <row r="317" spans="4:6" ht="10.5" customHeight="1" x14ac:dyDescent="0.15"/>
    <row r="318" spans="4:6" ht="10.5" customHeight="1" x14ac:dyDescent="0.15"/>
    <row r="319" spans="4:6" ht="10.5" customHeight="1" x14ac:dyDescent="0.15"/>
    <row r="320" spans="4:6"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sheetData>
  <sheetProtection algorithmName="SHA-512" hashValue="Imdl5oYw4xuAdflOHJThZYX0a+FynmoDb1M8H0w8lSleYQHr+zrmym2voFfAVaZnR9t8f3ItnREI1mUIJ7mZdQ==" saltValue="VBw73Aicy6va+M7D2851ag==" spinCount="100000" sheet="1" objects="1" scenarios="1"/>
  <autoFilter ref="A1:P245" xr:uid="{00000000-0001-0000-0500-000000000000}"/>
  <phoneticPr fontId="1"/>
  <dataValidations count="4">
    <dataValidation type="list" allowBlank="1" showInputMessage="1" showErrorMessage="1" sqref="E31" xr:uid="{5E50385B-0683-4992-9831-8853B4C894EC}">
      <formula1>成績</formula1>
    </dataValidation>
    <dataValidation type="list" allowBlank="1" showInputMessage="1" showErrorMessage="1" sqref="E4" xr:uid="{F81465EA-B029-42E2-9A3F-79F8AF338F27}">
      <formula1>区分Ⅱ</formula1>
    </dataValidation>
    <dataValidation type="list" allowBlank="1" showInputMessage="1" showErrorMessage="1" sqref="I2:I61" xr:uid="{21824791-1A87-4691-A60E-E244A563AA0E}">
      <formula1>"年_西暦"</formula1>
    </dataValidation>
    <dataValidation type="list" allowBlank="1" showInputMessage="1" showErrorMessage="1" sqref="J2:J33" xr:uid="{3687F908-FC0B-402A-A43D-FAD6D9FAA3F2}">
      <formula1>年_下２桁</formula1>
    </dataValidation>
  </dataValidations>
  <printOptions headings="1" gridLines="1"/>
  <pageMargins left="0.70866141732283472" right="0.70866141732283472" top="0.74803149606299213" bottom="0.74803149606299213"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推薦調書作成例</vt:lpstr>
      <vt:lpstr>01</vt:lpstr>
      <vt:lpstr>02</vt:lpstr>
      <vt:lpstr>推薦者一覧</vt:lpstr>
      <vt:lpstr>推薦調書作成要領</vt:lpstr>
      <vt:lpstr>提出前チェックシート</vt:lpstr>
      <vt:lpstr>データ（学校番号・国番号等）</vt:lpstr>
      <vt:lpstr>JLPTレベル</vt:lpstr>
      <vt:lpstr>推薦調書作成要領!Print_Area</vt:lpstr>
      <vt:lpstr>推薦調書作成例!Print_Area</vt:lpstr>
      <vt:lpstr>提出前チェックシート!Print_Area</vt:lpstr>
      <vt:lpstr>該当する語学能力条件番号</vt:lpstr>
      <vt:lpstr>月</vt:lpstr>
      <vt:lpstr>査証申請予定の国籍国在外公館</vt:lpstr>
      <vt:lpstr>主専攻</vt:lpstr>
      <vt:lpstr>性別</vt:lpstr>
      <vt:lpstr>日</vt:lpstr>
      <vt:lpstr>年_下２桁</vt:lpstr>
      <vt:lpstr>年_西暦</vt:lpstr>
      <vt:lpstr>文部科学省への推薦</vt:lpstr>
      <vt:lpstr>便宜供与不要</vt:lpstr>
      <vt:lpstr>有無</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subject/>
  <dc:creator>文部科学省</dc:creator>
  <cp:keywords/>
  <dc:description/>
  <cp:lastModifiedBy>八重樫　洋哉</cp:lastModifiedBy>
  <cp:revision/>
  <dcterms:created xsi:type="dcterms:W3CDTF">2011-06-14T05:32:50Z</dcterms:created>
  <dcterms:modified xsi:type="dcterms:W3CDTF">2026-04-01T02:26:10Z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2022-02-04T06:19:29Z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ac137620-90ce-4692-ac39-bd87521c013a</vt:lpwstr>
  </property>
  <property fmtid="{D5CDD505-2E9C-101B-9397-08002B2CF9AE}" pid="8" name="MSIP_Label_d899a617-f30e-4fb8-b81c-fb6d0b94ac5b_ContentBits">
    <vt:lpwstr>0</vt:lpwstr>
  </property>
</Properties>
</file>